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date1904="1" autoCompressPictures="0"/>
  <bookViews>
    <workbookView xWindow="2660" yWindow="1900" windowWidth="25600" windowHeight="16060" tabRatio="1000"/>
  </bookViews>
  <sheets>
    <sheet name="RPA Caclulations" sheetId="1" r:id="rId1"/>
    <sheet name="Finish Order" sheetId="71" r:id="rId2"/>
    <sheet name="COT SS MT SIAMA" sheetId="4" r:id="rId3"/>
    <sheet name="COT B.A MT SIAMA" sheetId="3" r:id="rId4"/>
    <sheet name="Muskoka TT Jan 20" sheetId="5" r:id="rId5"/>
    <sheet name="Muskoka TT Jan 21" sheetId="72" r:id="rId6"/>
    <sheet name="Canada Cup Calgary HP" sheetId="73" r:id="rId7"/>
    <sheet name="Canada Cup Calgary SS" sheetId="74" r:id="rId8"/>
    <sheet name="NorAm Calgary SS" sheetId="75" r:id="rId9"/>
    <sheet name="Caledon TT" sheetId="76" r:id="rId10"/>
    <sheet name="Horseshoe Provincials SS" sheetId="77" r:id="rId11"/>
    <sheet name="Jr. Nats SS" sheetId="78" r:id="rId12"/>
    <sheet name="Jr. Nats BA" sheetId="79" r:id="rId13"/>
    <sheet name="Jr. Nats HP" sheetId="80" r:id="rId14"/>
    <sheet name="Canada Cup Stoneham SS" sheetId="81" r:id="rId15"/>
    <sheet name="Le Relais Nor AM" sheetId="82" r:id="rId16"/>
    <sheet name="Step Up Tour Le Relais Pro" sheetId="83" r:id="rId17"/>
    <sheet name="Step Up Tour Le Relais AM" sheetId="84" r:id="rId18"/>
  </sheets>
  <definedNames>
    <definedName name="_xlnm.Print_Titles" localSheetId="0">'RPA Caclulations'!$C:$C,'RPA Caclulations'!$1:$5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D17" i="71" l="1"/>
  <c r="I15" i="1"/>
  <c r="I7" i="1"/>
  <c r="I8" i="1"/>
  <c r="I9" i="1"/>
  <c r="I10" i="1"/>
  <c r="I11" i="1"/>
  <c r="I12" i="1"/>
  <c r="I13" i="1"/>
  <c r="I14" i="1"/>
  <c r="H7" i="1"/>
  <c r="H8" i="1"/>
  <c r="H9" i="1"/>
  <c r="H10" i="1"/>
  <c r="H11" i="1"/>
  <c r="H12" i="1"/>
  <c r="H13" i="1"/>
  <c r="H14" i="1"/>
  <c r="H15" i="1"/>
  <c r="G7" i="1"/>
  <c r="G8" i="1"/>
  <c r="G9" i="1"/>
  <c r="G10" i="1"/>
  <c r="G11" i="1"/>
  <c r="G12" i="1"/>
  <c r="G13" i="1"/>
  <c r="G14" i="1"/>
  <c r="G15" i="1"/>
  <c r="G6" i="1"/>
  <c r="H6" i="1"/>
  <c r="I6" i="1"/>
  <c r="J6" i="1"/>
  <c r="T7" i="71"/>
  <c r="T9" i="71"/>
  <c r="T10" i="71"/>
  <c r="T11" i="71"/>
  <c r="T12" i="71"/>
  <c r="T13" i="71"/>
  <c r="T14" i="71"/>
  <c r="T15" i="71"/>
  <c r="T16" i="71"/>
  <c r="T17" i="71"/>
  <c r="T8" i="71"/>
  <c r="S7" i="71"/>
  <c r="S9" i="71"/>
  <c r="S10" i="71"/>
  <c r="S11" i="71"/>
  <c r="S12" i="71"/>
  <c r="S13" i="71"/>
  <c r="S14" i="71"/>
  <c r="S15" i="71"/>
  <c r="S16" i="71"/>
  <c r="S17" i="71"/>
  <c r="S8" i="71"/>
  <c r="R9" i="71"/>
  <c r="R10" i="71"/>
  <c r="R11" i="71"/>
  <c r="R12" i="71"/>
  <c r="R13" i="71"/>
  <c r="R14" i="71"/>
  <c r="R15" i="71"/>
  <c r="R16" i="71"/>
  <c r="R17" i="71"/>
  <c r="R8" i="71"/>
  <c r="R7" i="71"/>
  <c r="Q7" i="71"/>
  <c r="Q9" i="71"/>
  <c r="Q10" i="71"/>
  <c r="Q11" i="71"/>
  <c r="Q12" i="71"/>
  <c r="Q13" i="71"/>
  <c r="Q14" i="71"/>
  <c r="Q15" i="71"/>
  <c r="Q16" i="71"/>
  <c r="Q17" i="71"/>
  <c r="Q8" i="71"/>
  <c r="P17" i="71"/>
  <c r="P8" i="71"/>
  <c r="O8" i="71"/>
  <c r="N8" i="71"/>
  <c r="M8" i="71"/>
  <c r="P15" i="71"/>
  <c r="O15" i="71"/>
  <c r="N15" i="71"/>
  <c r="M15" i="71"/>
  <c r="L15" i="71"/>
  <c r="K15" i="71"/>
  <c r="J15" i="71"/>
  <c r="I15" i="71"/>
  <c r="H15" i="71"/>
  <c r="G15" i="71"/>
  <c r="F15" i="71"/>
  <c r="E15" i="7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J13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J7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J8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J9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J10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J11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J12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J14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J15" i="1"/>
  <c r="F13" i="1"/>
  <c r="E13" i="1"/>
  <c r="D15" i="71"/>
  <c r="G22" i="84"/>
  <c r="H22" i="84"/>
  <c r="E22" i="84"/>
  <c r="C22" i="84"/>
  <c r="G21" i="84"/>
  <c r="H21" i="84"/>
  <c r="E21" i="84"/>
  <c r="C21" i="84"/>
  <c r="H20" i="84"/>
  <c r="G20" i="84"/>
  <c r="E20" i="84"/>
  <c r="C20" i="84"/>
  <c r="G19" i="84"/>
  <c r="H19" i="84"/>
  <c r="E19" i="84"/>
  <c r="C19" i="84"/>
  <c r="G18" i="84"/>
  <c r="H18" i="84"/>
  <c r="E18" i="84"/>
  <c r="C18" i="84"/>
  <c r="G17" i="84"/>
  <c r="H17" i="84"/>
  <c r="E17" i="84"/>
  <c r="C17" i="84"/>
  <c r="G22" i="83"/>
  <c r="E22" i="83"/>
  <c r="C22" i="83"/>
  <c r="G21" i="83"/>
  <c r="E21" i="83"/>
  <c r="C21" i="83"/>
  <c r="G20" i="83"/>
  <c r="E20" i="83"/>
  <c r="C20" i="83"/>
  <c r="G19" i="83"/>
  <c r="E19" i="83"/>
  <c r="C19" i="83"/>
  <c r="G18" i="83"/>
  <c r="E18" i="83"/>
  <c r="C18" i="83"/>
  <c r="G17" i="83"/>
  <c r="E17" i="83"/>
  <c r="C17" i="83"/>
  <c r="G33" i="82"/>
  <c r="E33" i="82"/>
  <c r="C33" i="82"/>
  <c r="G32" i="82"/>
  <c r="E32" i="82"/>
  <c r="C32" i="82"/>
  <c r="G31" i="82"/>
  <c r="E31" i="82"/>
  <c r="C31" i="82"/>
  <c r="G30" i="82"/>
  <c r="E30" i="82"/>
  <c r="C30" i="82"/>
  <c r="G29" i="82"/>
  <c r="E29" i="82"/>
  <c r="C29" i="82"/>
  <c r="G28" i="82"/>
  <c r="E28" i="82"/>
  <c r="H28" i="82"/>
  <c r="C28" i="82"/>
  <c r="G27" i="82"/>
  <c r="E27" i="82"/>
  <c r="C27" i="82"/>
  <c r="G26" i="82"/>
  <c r="E26" i="82"/>
  <c r="C26" i="82"/>
  <c r="G25" i="82"/>
  <c r="E25" i="82"/>
  <c r="C25" i="82"/>
  <c r="G24" i="82"/>
  <c r="E24" i="82"/>
  <c r="H24" i="82"/>
  <c r="C24" i="82"/>
  <c r="G23" i="82"/>
  <c r="E23" i="82"/>
  <c r="C23" i="82"/>
  <c r="G22" i="82"/>
  <c r="E22" i="82"/>
  <c r="C22" i="82"/>
  <c r="G21" i="82"/>
  <c r="E21" i="82"/>
  <c r="C21" i="82"/>
  <c r="G20" i="82"/>
  <c r="E20" i="82"/>
  <c r="H20" i="82"/>
  <c r="C20" i="82"/>
  <c r="G19" i="82"/>
  <c r="E19" i="82"/>
  <c r="C19" i="82"/>
  <c r="G18" i="82"/>
  <c r="E18" i="82"/>
  <c r="C18" i="82"/>
  <c r="G17" i="82"/>
  <c r="E17" i="82"/>
  <c r="C17" i="82"/>
  <c r="H18" i="83"/>
  <c r="H22" i="83"/>
  <c r="H21" i="83"/>
  <c r="H17" i="83"/>
  <c r="H19" i="83"/>
  <c r="H20" i="83"/>
  <c r="H18" i="82"/>
  <c r="H26" i="82"/>
  <c r="H30" i="82"/>
  <c r="H22" i="82"/>
  <c r="H32" i="82"/>
  <c r="H19" i="82"/>
  <c r="H23" i="82"/>
  <c r="H27" i="82"/>
  <c r="H31" i="82"/>
  <c r="H17" i="82"/>
  <c r="H21" i="82"/>
  <c r="H25" i="82"/>
  <c r="H29" i="82"/>
  <c r="H33" i="82"/>
  <c r="C18" i="5"/>
  <c r="E18" i="5"/>
  <c r="G18" i="5"/>
  <c r="H18" i="5"/>
  <c r="C18" i="72"/>
  <c r="E18" i="72"/>
  <c r="H18" i="72"/>
  <c r="G18" i="72"/>
  <c r="C21" i="76"/>
  <c r="E21" i="76"/>
  <c r="G21" i="76"/>
  <c r="H21" i="76"/>
  <c r="C18" i="76"/>
  <c r="E18" i="76"/>
  <c r="G18" i="76"/>
  <c r="H18" i="76"/>
  <c r="C17" i="4"/>
  <c r="H17" i="4"/>
  <c r="E17" i="4"/>
  <c r="G17" i="4"/>
  <c r="C17" i="3"/>
  <c r="H17" i="3"/>
  <c r="E17" i="3"/>
  <c r="G17" i="3"/>
  <c r="C17" i="74"/>
  <c r="H17" i="74"/>
  <c r="E17" i="74"/>
  <c r="G17" i="74"/>
  <c r="C18" i="77"/>
  <c r="H18" i="77"/>
  <c r="E18" i="77"/>
  <c r="G18" i="77"/>
  <c r="C17" i="78"/>
  <c r="H17" i="78"/>
  <c r="E17" i="78"/>
  <c r="G17" i="78"/>
  <c r="C18" i="79"/>
  <c r="H18" i="79"/>
  <c r="E18" i="79"/>
  <c r="G18" i="79"/>
  <c r="C17" i="80"/>
  <c r="H17" i="80"/>
  <c r="E17" i="80"/>
  <c r="G17" i="80"/>
  <c r="G18" i="78"/>
  <c r="H18" i="78"/>
  <c r="C18" i="78"/>
  <c r="E18" i="78"/>
  <c r="G17" i="79"/>
  <c r="C17" i="79"/>
  <c r="E17" i="79"/>
  <c r="H17" i="79"/>
  <c r="G18" i="80"/>
  <c r="C18" i="80"/>
  <c r="H18" i="80"/>
  <c r="E18" i="80"/>
  <c r="C17" i="5"/>
  <c r="E17" i="5"/>
  <c r="G17" i="5"/>
  <c r="H17" i="5"/>
  <c r="C17" i="72"/>
  <c r="E17" i="72"/>
  <c r="H17" i="72"/>
  <c r="G17" i="72"/>
  <c r="C17" i="76"/>
  <c r="E17" i="76"/>
  <c r="G17" i="76"/>
  <c r="H17" i="76"/>
  <c r="C17" i="77"/>
  <c r="E17" i="77"/>
  <c r="H17" i="77"/>
  <c r="G17" i="77"/>
  <c r="C17" i="73"/>
  <c r="H17" i="73"/>
  <c r="E17" i="73"/>
  <c r="G17" i="73"/>
  <c r="C18" i="74"/>
  <c r="H18" i="74"/>
  <c r="E18" i="74"/>
  <c r="G18" i="74"/>
  <c r="C19" i="5"/>
  <c r="E19" i="5"/>
  <c r="G19" i="5"/>
  <c r="H19" i="5"/>
  <c r="C19" i="76"/>
  <c r="E19" i="76"/>
  <c r="G19" i="76"/>
  <c r="H19" i="76"/>
  <c r="C20" i="77"/>
  <c r="E20" i="77"/>
  <c r="H20" i="77"/>
  <c r="G20" i="77"/>
  <c r="C22" i="76"/>
  <c r="E22" i="76"/>
  <c r="G22" i="76"/>
  <c r="H22" i="76"/>
  <c r="C21" i="77"/>
  <c r="E21" i="77"/>
  <c r="H21" i="77"/>
  <c r="G21" i="77"/>
  <c r="C20" i="76"/>
  <c r="E20" i="76"/>
  <c r="H20" i="76"/>
  <c r="G20" i="76"/>
  <c r="C19" i="77"/>
  <c r="H19" i="77"/>
  <c r="E19" i="77"/>
  <c r="G19" i="77"/>
  <c r="P9" i="71"/>
  <c r="P10" i="71"/>
  <c r="P11" i="71"/>
  <c r="P12" i="71"/>
  <c r="P13" i="71"/>
  <c r="P14" i="71"/>
  <c r="P16" i="71"/>
  <c r="O17" i="71"/>
  <c r="O9" i="71"/>
  <c r="O10" i="71"/>
  <c r="O11" i="71"/>
  <c r="O12" i="71"/>
  <c r="O13" i="71"/>
  <c r="O14" i="71"/>
  <c r="O16" i="71"/>
  <c r="N9" i="71"/>
  <c r="N10" i="71"/>
  <c r="N11" i="71"/>
  <c r="N12" i="71"/>
  <c r="N13" i="71"/>
  <c r="N14" i="71"/>
  <c r="N16" i="71"/>
  <c r="N17" i="71"/>
  <c r="P7" i="71"/>
  <c r="O7" i="71"/>
  <c r="N7" i="71"/>
  <c r="J17" i="71"/>
  <c r="E8" i="71"/>
  <c r="E11" i="71"/>
  <c r="M10" i="71"/>
  <c r="M9" i="71"/>
  <c r="M11" i="71"/>
  <c r="M12" i="71"/>
  <c r="M14" i="71"/>
  <c r="M16" i="71"/>
  <c r="M13" i="71"/>
  <c r="M17" i="71"/>
  <c r="M7" i="71"/>
  <c r="L13" i="71"/>
  <c r="E17" i="71"/>
  <c r="F17" i="71"/>
  <c r="G17" i="71"/>
  <c r="H17" i="71"/>
  <c r="I17" i="71"/>
  <c r="K17" i="71"/>
  <c r="L17" i="71"/>
  <c r="T5" i="1"/>
  <c r="T3" i="1"/>
  <c r="T2" i="1"/>
  <c r="L16" i="71"/>
  <c r="K16" i="71"/>
  <c r="J16" i="71"/>
  <c r="I16" i="71"/>
  <c r="H16" i="71"/>
  <c r="G16" i="71"/>
  <c r="F16" i="71"/>
  <c r="E16" i="71"/>
  <c r="L10" i="71"/>
  <c r="L9" i="71"/>
  <c r="L11" i="71"/>
  <c r="L12" i="71"/>
  <c r="L14" i="71"/>
  <c r="L8" i="71"/>
  <c r="L7" i="71"/>
  <c r="C23" i="76"/>
  <c r="E23" i="76"/>
  <c r="G23" i="76"/>
  <c r="H23" i="76"/>
  <c r="C39" i="76"/>
  <c r="E39" i="76"/>
  <c r="G39" i="76"/>
  <c r="H39" i="76"/>
  <c r="C38" i="76"/>
  <c r="E38" i="76"/>
  <c r="G38" i="76"/>
  <c r="H38" i="76"/>
  <c r="C37" i="76"/>
  <c r="E37" i="76"/>
  <c r="G37" i="76"/>
  <c r="H37" i="76"/>
  <c r="C36" i="76"/>
  <c r="E36" i="76"/>
  <c r="G36" i="76"/>
  <c r="H36" i="76"/>
  <c r="C35" i="76"/>
  <c r="E35" i="76"/>
  <c r="G35" i="76"/>
  <c r="H35" i="76"/>
  <c r="C34" i="76"/>
  <c r="E34" i="76"/>
  <c r="G34" i="76"/>
  <c r="H34" i="76"/>
  <c r="C33" i="76"/>
  <c r="E33" i="76"/>
  <c r="G33" i="76"/>
  <c r="H33" i="76"/>
  <c r="C32" i="76"/>
  <c r="E32" i="76"/>
  <c r="G32" i="76"/>
  <c r="H32" i="76"/>
  <c r="C31" i="76"/>
  <c r="E31" i="76"/>
  <c r="G31" i="76"/>
  <c r="H31" i="76"/>
  <c r="C30" i="76"/>
  <c r="E30" i="76"/>
  <c r="G30" i="76"/>
  <c r="H30" i="76"/>
  <c r="C29" i="76"/>
  <c r="E29" i="76"/>
  <c r="G29" i="76"/>
  <c r="H29" i="76"/>
  <c r="C28" i="76"/>
  <c r="E28" i="76"/>
  <c r="G28" i="76"/>
  <c r="H28" i="76"/>
  <c r="C27" i="76"/>
  <c r="E27" i="76"/>
  <c r="G27" i="76"/>
  <c r="H27" i="76"/>
  <c r="C26" i="76"/>
  <c r="E26" i="76"/>
  <c r="G26" i="76"/>
  <c r="H26" i="76"/>
  <c r="C25" i="76"/>
  <c r="E25" i="76"/>
  <c r="G25" i="76"/>
  <c r="H25" i="76"/>
  <c r="C24" i="76"/>
  <c r="E24" i="76"/>
  <c r="G24" i="76"/>
  <c r="H24" i="76"/>
  <c r="G19" i="4"/>
  <c r="C19" i="4"/>
  <c r="E19" i="4"/>
  <c r="H19" i="4"/>
  <c r="G23" i="4"/>
  <c r="C23" i="4"/>
  <c r="E23" i="4"/>
  <c r="H23" i="4"/>
  <c r="C18" i="4"/>
  <c r="G18" i="4"/>
  <c r="E18" i="4"/>
  <c r="H18" i="4"/>
  <c r="G21" i="4"/>
  <c r="C21" i="4"/>
  <c r="E21" i="4"/>
  <c r="H21" i="4"/>
  <c r="C20" i="4"/>
  <c r="G20" i="4"/>
  <c r="E20" i="4"/>
  <c r="H20" i="4"/>
  <c r="C22" i="4"/>
  <c r="G22" i="4"/>
  <c r="E22" i="4"/>
  <c r="H22" i="4"/>
  <c r="G24" i="4"/>
  <c r="C24" i="4"/>
  <c r="E24" i="4"/>
  <c r="H24" i="4"/>
  <c r="G19" i="75"/>
  <c r="C19" i="75"/>
  <c r="E19" i="75"/>
  <c r="H19" i="75"/>
  <c r="K14" i="71"/>
  <c r="K13" i="71"/>
  <c r="J14" i="71"/>
  <c r="J13" i="71"/>
  <c r="I14" i="71"/>
  <c r="I13" i="71"/>
  <c r="H14" i="71"/>
  <c r="H13" i="71"/>
  <c r="G14" i="71"/>
  <c r="G13" i="71"/>
  <c r="F14" i="71"/>
  <c r="F13" i="71"/>
  <c r="E14" i="71"/>
  <c r="E13" i="71"/>
  <c r="E10" i="71"/>
  <c r="E9" i="71"/>
  <c r="E12" i="71"/>
  <c r="F10" i="71"/>
  <c r="F9" i="71"/>
  <c r="F11" i="71"/>
  <c r="F12" i="71"/>
  <c r="G10" i="71"/>
  <c r="G9" i="71"/>
  <c r="G11" i="71"/>
  <c r="G12" i="71"/>
  <c r="H10" i="71"/>
  <c r="H9" i="71"/>
  <c r="H11" i="71"/>
  <c r="H12" i="71"/>
  <c r="I10" i="71"/>
  <c r="I9" i="71"/>
  <c r="I11" i="71"/>
  <c r="I12" i="71"/>
  <c r="J10" i="71"/>
  <c r="J9" i="71"/>
  <c r="J11" i="71"/>
  <c r="J12" i="71"/>
  <c r="K10" i="71"/>
  <c r="K9" i="71"/>
  <c r="K11" i="71"/>
  <c r="K12" i="71"/>
  <c r="F8" i="71"/>
  <c r="K8" i="71"/>
  <c r="K7" i="71"/>
  <c r="J8" i="71"/>
  <c r="J7" i="71"/>
  <c r="I7" i="71"/>
  <c r="I8" i="71"/>
  <c r="H8" i="71"/>
  <c r="G8" i="71"/>
  <c r="H7" i="71"/>
  <c r="C58" i="81"/>
  <c r="H58" i="81"/>
  <c r="E58" i="81"/>
  <c r="G58" i="81"/>
  <c r="C57" i="81"/>
  <c r="H57" i="81"/>
  <c r="E57" i="81"/>
  <c r="G57" i="81"/>
  <c r="C56" i="81"/>
  <c r="H56" i="81"/>
  <c r="E56" i="81"/>
  <c r="G56" i="81"/>
  <c r="C55" i="81"/>
  <c r="H55" i="81"/>
  <c r="E55" i="81"/>
  <c r="G55" i="81"/>
  <c r="C54" i="81"/>
  <c r="H54" i="81"/>
  <c r="E54" i="81"/>
  <c r="G54" i="81"/>
  <c r="C53" i="81"/>
  <c r="H53" i="81"/>
  <c r="E53" i="81"/>
  <c r="G53" i="81"/>
  <c r="C52" i="81"/>
  <c r="H52" i="81"/>
  <c r="E52" i="81"/>
  <c r="G52" i="81"/>
  <c r="C51" i="81"/>
  <c r="H51" i="81"/>
  <c r="E51" i="81"/>
  <c r="G51" i="81"/>
  <c r="C50" i="81"/>
  <c r="H50" i="81"/>
  <c r="E50" i="81"/>
  <c r="G50" i="81"/>
  <c r="C49" i="81"/>
  <c r="H49" i="81"/>
  <c r="E49" i="81"/>
  <c r="G49" i="81"/>
  <c r="C48" i="81"/>
  <c r="H48" i="81"/>
  <c r="E48" i="81"/>
  <c r="G48" i="81"/>
  <c r="C47" i="81"/>
  <c r="H47" i="81"/>
  <c r="E47" i="81"/>
  <c r="G47" i="81"/>
  <c r="C46" i="81"/>
  <c r="H46" i="81"/>
  <c r="E46" i="81"/>
  <c r="G46" i="81"/>
  <c r="C45" i="81"/>
  <c r="H45" i="81"/>
  <c r="E45" i="81"/>
  <c r="G45" i="81"/>
  <c r="C44" i="81"/>
  <c r="H44" i="81"/>
  <c r="E44" i="81"/>
  <c r="G44" i="81"/>
  <c r="C43" i="81"/>
  <c r="H43" i="81"/>
  <c r="E43" i="81"/>
  <c r="G43" i="81"/>
  <c r="C42" i="81"/>
  <c r="H42" i="81"/>
  <c r="E42" i="81"/>
  <c r="G42" i="81"/>
  <c r="C41" i="81"/>
  <c r="H41" i="81"/>
  <c r="E41" i="81"/>
  <c r="G41" i="81"/>
  <c r="C40" i="81"/>
  <c r="H40" i="81"/>
  <c r="E40" i="81"/>
  <c r="G40" i="81"/>
  <c r="C39" i="81"/>
  <c r="H39" i="81"/>
  <c r="E39" i="81"/>
  <c r="G39" i="81"/>
  <c r="C38" i="81"/>
  <c r="H38" i="81"/>
  <c r="E38" i="81"/>
  <c r="G38" i="81"/>
  <c r="C37" i="81"/>
  <c r="H37" i="81"/>
  <c r="E37" i="81"/>
  <c r="G37" i="81"/>
  <c r="C36" i="81"/>
  <c r="H36" i="81"/>
  <c r="E36" i="81"/>
  <c r="G36" i="81"/>
  <c r="C35" i="81"/>
  <c r="H35" i="81"/>
  <c r="E35" i="81"/>
  <c r="G35" i="81"/>
  <c r="C34" i="81"/>
  <c r="H34" i="81"/>
  <c r="E34" i="81"/>
  <c r="G34" i="81"/>
  <c r="C33" i="81"/>
  <c r="H33" i="81"/>
  <c r="E33" i="81"/>
  <c r="G33" i="81"/>
  <c r="C32" i="81"/>
  <c r="H32" i="81"/>
  <c r="E32" i="81"/>
  <c r="G32" i="81"/>
  <c r="C31" i="81"/>
  <c r="H31" i="81"/>
  <c r="E31" i="81"/>
  <c r="G31" i="81"/>
  <c r="C30" i="81"/>
  <c r="H30" i="81"/>
  <c r="E30" i="81"/>
  <c r="G30" i="81"/>
  <c r="C29" i="81"/>
  <c r="H29" i="81"/>
  <c r="E29" i="81"/>
  <c r="G29" i="81"/>
  <c r="C28" i="81"/>
  <c r="H28" i="81"/>
  <c r="E28" i="81"/>
  <c r="G28" i="81"/>
  <c r="C27" i="81"/>
  <c r="H27" i="81"/>
  <c r="E27" i="81"/>
  <c r="G27" i="81"/>
  <c r="C26" i="81"/>
  <c r="H26" i="81"/>
  <c r="E26" i="81"/>
  <c r="G26" i="81"/>
  <c r="C25" i="81"/>
  <c r="H25" i="81"/>
  <c r="E25" i="81"/>
  <c r="G25" i="81"/>
  <c r="C24" i="81"/>
  <c r="H24" i="81"/>
  <c r="E24" i="81"/>
  <c r="G24" i="81"/>
  <c r="C23" i="81"/>
  <c r="H23" i="81"/>
  <c r="E23" i="81"/>
  <c r="G23" i="81"/>
  <c r="C22" i="81"/>
  <c r="H22" i="81"/>
  <c r="E22" i="81"/>
  <c r="G22" i="81"/>
  <c r="C21" i="81"/>
  <c r="H21" i="81"/>
  <c r="E21" i="81"/>
  <c r="G21" i="81"/>
  <c r="C20" i="81"/>
  <c r="H20" i="81"/>
  <c r="E20" i="81"/>
  <c r="G20" i="81"/>
  <c r="C19" i="81"/>
  <c r="H19" i="81"/>
  <c r="E19" i="81"/>
  <c r="G19" i="81"/>
  <c r="C18" i="81"/>
  <c r="H18" i="81"/>
  <c r="E18" i="81"/>
  <c r="G18" i="81"/>
  <c r="C17" i="81"/>
  <c r="H17" i="81"/>
  <c r="E17" i="81"/>
  <c r="G17" i="81"/>
  <c r="C58" i="80"/>
  <c r="H58" i="80"/>
  <c r="E58" i="80"/>
  <c r="G58" i="80"/>
  <c r="C57" i="80"/>
  <c r="H57" i="80"/>
  <c r="E57" i="80"/>
  <c r="G57" i="80"/>
  <c r="C56" i="80"/>
  <c r="H56" i="80"/>
  <c r="E56" i="80"/>
  <c r="G56" i="80"/>
  <c r="C55" i="80"/>
  <c r="H55" i="80"/>
  <c r="E55" i="80"/>
  <c r="G55" i="80"/>
  <c r="C54" i="80"/>
  <c r="H54" i="80"/>
  <c r="E54" i="80"/>
  <c r="G54" i="80"/>
  <c r="C53" i="80"/>
  <c r="H53" i="80"/>
  <c r="E53" i="80"/>
  <c r="G53" i="80"/>
  <c r="C52" i="80"/>
  <c r="H52" i="80"/>
  <c r="E52" i="80"/>
  <c r="G52" i="80"/>
  <c r="C51" i="80"/>
  <c r="H51" i="80"/>
  <c r="E51" i="80"/>
  <c r="G51" i="80"/>
  <c r="C50" i="80"/>
  <c r="H50" i="80"/>
  <c r="E50" i="80"/>
  <c r="G50" i="80"/>
  <c r="C49" i="80"/>
  <c r="H49" i="80"/>
  <c r="E49" i="80"/>
  <c r="G49" i="80"/>
  <c r="C48" i="80"/>
  <c r="H48" i="80"/>
  <c r="E48" i="80"/>
  <c r="G48" i="80"/>
  <c r="C47" i="80"/>
  <c r="H47" i="80"/>
  <c r="E47" i="80"/>
  <c r="G47" i="80"/>
  <c r="C46" i="80"/>
  <c r="H46" i="80"/>
  <c r="E46" i="80"/>
  <c r="G46" i="80"/>
  <c r="C45" i="80"/>
  <c r="H45" i="80"/>
  <c r="E45" i="80"/>
  <c r="G45" i="80"/>
  <c r="C44" i="80"/>
  <c r="H44" i="80"/>
  <c r="E44" i="80"/>
  <c r="G44" i="80"/>
  <c r="C43" i="80"/>
  <c r="H43" i="80"/>
  <c r="E43" i="80"/>
  <c r="G43" i="80"/>
  <c r="C42" i="80"/>
  <c r="H42" i="80"/>
  <c r="E42" i="80"/>
  <c r="G42" i="80"/>
  <c r="C41" i="80"/>
  <c r="H41" i="80"/>
  <c r="E41" i="80"/>
  <c r="G41" i="80"/>
  <c r="C40" i="80"/>
  <c r="H40" i="80"/>
  <c r="E40" i="80"/>
  <c r="G40" i="80"/>
  <c r="C39" i="80"/>
  <c r="H39" i="80"/>
  <c r="E39" i="80"/>
  <c r="G39" i="80"/>
  <c r="C38" i="80"/>
  <c r="H38" i="80"/>
  <c r="E38" i="80"/>
  <c r="G38" i="80"/>
  <c r="C37" i="80"/>
  <c r="H37" i="80"/>
  <c r="E37" i="80"/>
  <c r="G37" i="80"/>
  <c r="C36" i="80"/>
  <c r="H36" i="80"/>
  <c r="E36" i="80"/>
  <c r="G36" i="80"/>
  <c r="C35" i="80"/>
  <c r="H35" i="80"/>
  <c r="E35" i="80"/>
  <c r="G35" i="80"/>
  <c r="C34" i="80"/>
  <c r="H34" i="80"/>
  <c r="E34" i="80"/>
  <c r="G34" i="80"/>
  <c r="C33" i="80"/>
  <c r="H33" i="80"/>
  <c r="E33" i="80"/>
  <c r="G33" i="80"/>
  <c r="C32" i="80"/>
  <c r="H32" i="80"/>
  <c r="E32" i="80"/>
  <c r="G32" i="80"/>
  <c r="C31" i="80"/>
  <c r="H31" i="80"/>
  <c r="E31" i="80"/>
  <c r="G31" i="80"/>
  <c r="C30" i="80"/>
  <c r="H30" i="80"/>
  <c r="E30" i="80"/>
  <c r="G30" i="80"/>
  <c r="C29" i="80"/>
  <c r="H29" i="80"/>
  <c r="E29" i="80"/>
  <c r="G29" i="80"/>
  <c r="C28" i="80"/>
  <c r="H28" i="80"/>
  <c r="E28" i="80"/>
  <c r="G28" i="80"/>
  <c r="C27" i="80"/>
  <c r="H27" i="80"/>
  <c r="E27" i="80"/>
  <c r="G27" i="80"/>
  <c r="C26" i="80"/>
  <c r="H26" i="80"/>
  <c r="E26" i="80"/>
  <c r="G26" i="80"/>
  <c r="C25" i="80"/>
  <c r="H25" i="80"/>
  <c r="E25" i="80"/>
  <c r="G25" i="80"/>
  <c r="C24" i="80"/>
  <c r="H24" i="80"/>
  <c r="E24" i="80"/>
  <c r="G24" i="80"/>
  <c r="C23" i="80"/>
  <c r="H23" i="80"/>
  <c r="E23" i="80"/>
  <c r="G23" i="80"/>
  <c r="C22" i="80"/>
  <c r="H22" i="80"/>
  <c r="E22" i="80"/>
  <c r="G22" i="80"/>
  <c r="C21" i="80"/>
  <c r="H21" i="80"/>
  <c r="E21" i="80"/>
  <c r="G21" i="80"/>
  <c r="C20" i="80"/>
  <c r="H20" i="80"/>
  <c r="E20" i="80"/>
  <c r="G20" i="80"/>
  <c r="C19" i="80"/>
  <c r="H19" i="80"/>
  <c r="E19" i="80"/>
  <c r="G19" i="80"/>
  <c r="C58" i="79"/>
  <c r="H58" i="79"/>
  <c r="E58" i="79"/>
  <c r="G58" i="79"/>
  <c r="C57" i="79"/>
  <c r="H57" i="79"/>
  <c r="E57" i="79"/>
  <c r="G57" i="79"/>
  <c r="C56" i="79"/>
  <c r="H56" i="79"/>
  <c r="E56" i="79"/>
  <c r="G56" i="79"/>
  <c r="C55" i="79"/>
  <c r="H55" i="79"/>
  <c r="E55" i="79"/>
  <c r="G55" i="79"/>
  <c r="C54" i="79"/>
  <c r="H54" i="79"/>
  <c r="E54" i="79"/>
  <c r="G54" i="79"/>
  <c r="C53" i="79"/>
  <c r="H53" i="79"/>
  <c r="E53" i="79"/>
  <c r="G53" i="79"/>
  <c r="C52" i="79"/>
  <c r="H52" i="79"/>
  <c r="E52" i="79"/>
  <c r="G52" i="79"/>
  <c r="C51" i="79"/>
  <c r="H51" i="79"/>
  <c r="E51" i="79"/>
  <c r="G51" i="79"/>
  <c r="C50" i="79"/>
  <c r="H50" i="79"/>
  <c r="E50" i="79"/>
  <c r="G50" i="79"/>
  <c r="C49" i="79"/>
  <c r="H49" i="79"/>
  <c r="E49" i="79"/>
  <c r="G49" i="79"/>
  <c r="C48" i="79"/>
  <c r="H48" i="79"/>
  <c r="E48" i="79"/>
  <c r="G48" i="79"/>
  <c r="C47" i="79"/>
  <c r="H47" i="79"/>
  <c r="E47" i="79"/>
  <c r="G47" i="79"/>
  <c r="C46" i="79"/>
  <c r="H46" i="79"/>
  <c r="E46" i="79"/>
  <c r="G46" i="79"/>
  <c r="C45" i="79"/>
  <c r="H45" i="79"/>
  <c r="E45" i="79"/>
  <c r="G45" i="79"/>
  <c r="C44" i="79"/>
  <c r="H44" i="79"/>
  <c r="E44" i="79"/>
  <c r="G44" i="79"/>
  <c r="C43" i="79"/>
  <c r="H43" i="79"/>
  <c r="E43" i="79"/>
  <c r="G43" i="79"/>
  <c r="C42" i="79"/>
  <c r="H42" i="79"/>
  <c r="E42" i="79"/>
  <c r="G42" i="79"/>
  <c r="C41" i="79"/>
  <c r="H41" i="79"/>
  <c r="E41" i="79"/>
  <c r="G41" i="79"/>
  <c r="C40" i="79"/>
  <c r="H40" i="79"/>
  <c r="E40" i="79"/>
  <c r="G40" i="79"/>
  <c r="C39" i="79"/>
  <c r="H39" i="79"/>
  <c r="E39" i="79"/>
  <c r="G39" i="79"/>
  <c r="C38" i="79"/>
  <c r="H38" i="79"/>
  <c r="E38" i="79"/>
  <c r="G38" i="79"/>
  <c r="C37" i="79"/>
  <c r="H37" i="79"/>
  <c r="E37" i="79"/>
  <c r="G37" i="79"/>
  <c r="C36" i="79"/>
  <c r="H36" i="79"/>
  <c r="E36" i="79"/>
  <c r="G36" i="79"/>
  <c r="C35" i="79"/>
  <c r="H35" i="79"/>
  <c r="E35" i="79"/>
  <c r="G35" i="79"/>
  <c r="C34" i="79"/>
  <c r="H34" i="79"/>
  <c r="E34" i="79"/>
  <c r="G34" i="79"/>
  <c r="C33" i="79"/>
  <c r="H33" i="79"/>
  <c r="E33" i="79"/>
  <c r="G33" i="79"/>
  <c r="C32" i="79"/>
  <c r="H32" i="79"/>
  <c r="E32" i="79"/>
  <c r="G32" i="79"/>
  <c r="C31" i="79"/>
  <c r="H31" i="79"/>
  <c r="E31" i="79"/>
  <c r="G31" i="79"/>
  <c r="C30" i="79"/>
  <c r="H30" i="79"/>
  <c r="E30" i="79"/>
  <c r="G30" i="79"/>
  <c r="C29" i="79"/>
  <c r="H29" i="79"/>
  <c r="E29" i="79"/>
  <c r="G29" i="79"/>
  <c r="C28" i="79"/>
  <c r="H28" i="79"/>
  <c r="E28" i="79"/>
  <c r="G28" i="79"/>
  <c r="C27" i="79"/>
  <c r="H27" i="79"/>
  <c r="E27" i="79"/>
  <c r="G27" i="79"/>
  <c r="C26" i="79"/>
  <c r="E26" i="79"/>
  <c r="G26" i="79"/>
  <c r="H26" i="79"/>
  <c r="C25" i="79"/>
  <c r="E25" i="79"/>
  <c r="G25" i="79"/>
  <c r="H25" i="79"/>
  <c r="C24" i="79"/>
  <c r="E24" i="79"/>
  <c r="G24" i="79"/>
  <c r="H24" i="79"/>
  <c r="C23" i="79"/>
  <c r="E23" i="79"/>
  <c r="G23" i="79"/>
  <c r="H23" i="79"/>
  <c r="C22" i="79"/>
  <c r="E22" i="79"/>
  <c r="G22" i="79"/>
  <c r="H22" i="79"/>
  <c r="C21" i="79"/>
  <c r="E21" i="79"/>
  <c r="G21" i="79"/>
  <c r="H21" i="79"/>
  <c r="C20" i="79"/>
  <c r="E20" i="79"/>
  <c r="G20" i="79"/>
  <c r="H20" i="79"/>
  <c r="C19" i="79"/>
  <c r="E19" i="79"/>
  <c r="G19" i="79"/>
  <c r="H19" i="79"/>
  <c r="C58" i="78"/>
  <c r="E58" i="78"/>
  <c r="G58" i="78"/>
  <c r="H58" i="78"/>
  <c r="C57" i="78"/>
  <c r="E57" i="78"/>
  <c r="G57" i="78"/>
  <c r="H57" i="78"/>
  <c r="C56" i="78"/>
  <c r="E56" i="78"/>
  <c r="G56" i="78"/>
  <c r="H56" i="78"/>
  <c r="C55" i="78"/>
  <c r="E55" i="78"/>
  <c r="G55" i="78"/>
  <c r="H55" i="78"/>
  <c r="C54" i="78"/>
  <c r="E54" i="78"/>
  <c r="G54" i="78"/>
  <c r="H54" i="78"/>
  <c r="C53" i="78"/>
  <c r="E53" i="78"/>
  <c r="G53" i="78"/>
  <c r="H53" i="78"/>
  <c r="C52" i="78"/>
  <c r="E52" i="78"/>
  <c r="G52" i="78"/>
  <c r="H52" i="78"/>
  <c r="C51" i="78"/>
  <c r="E51" i="78"/>
  <c r="G51" i="78"/>
  <c r="H51" i="78"/>
  <c r="C50" i="78"/>
  <c r="E50" i="78"/>
  <c r="H50" i="78"/>
  <c r="G50" i="78"/>
  <c r="C49" i="78"/>
  <c r="E49" i="78"/>
  <c r="H49" i="78"/>
  <c r="G49" i="78"/>
  <c r="C48" i="78"/>
  <c r="E48" i="78"/>
  <c r="H48" i="78"/>
  <c r="G48" i="78"/>
  <c r="C47" i="78"/>
  <c r="E47" i="78"/>
  <c r="H47" i="78"/>
  <c r="G47" i="78"/>
  <c r="C46" i="78"/>
  <c r="E46" i="78"/>
  <c r="H46" i="78"/>
  <c r="G46" i="78"/>
  <c r="C45" i="78"/>
  <c r="E45" i="78"/>
  <c r="H45" i="78"/>
  <c r="G45" i="78"/>
  <c r="C44" i="78"/>
  <c r="E44" i="78"/>
  <c r="H44" i="78"/>
  <c r="G44" i="78"/>
  <c r="C43" i="78"/>
  <c r="E43" i="78"/>
  <c r="H43" i="78"/>
  <c r="G43" i="78"/>
  <c r="C42" i="78"/>
  <c r="E42" i="78"/>
  <c r="H42" i="78"/>
  <c r="G42" i="78"/>
  <c r="C41" i="78"/>
  <c r="E41" i="78"/>
  <c r="H41" i="78"/>
  <c r="G41" i="78"/>
  <c r="C40" i="78"/>
  <c r="E40" i="78"/>
  <c r="H40" i="78"/>
  <c r="G40" i="78"/>
  <c r="C39" i="78"/>
  <c r="E39" i="78"/>
  <c r="H39" i="78"/>
  <c r="G39" i="78"/>
  <c r="C38" i="78"/>
  <c r="E38" i="78"/>
  <c r="H38" i="78"/>
  <c r="G38" i="78"/>
  <c r="C37" i="78"/>
  <c r="E37" i="78"/>
  <c r="H37" i="78"/>
  <c r="G37" i="78"/>
  <c r="C36" i="78"/>
  <c r="E36" i="78"/>
  <c r="H36" i="78"/>
  <c r="G36" i="78"/>
  <c r="C35" i="78"/>
  <c r="E35" i="78"/>
  <c r="H35" i="78"/>
  <c r="G35" i="78"/>
  <c r="C34" i="78"/>
  <c r="E34" i="78"/>
  <c r="H34" i="78"/>
  <c r="G34" i="78"/>
  <c r="C33" i="78"/>
  <c r="E33" i="78"/>
  <c r="H33" i="78"/>
  <c r="G33" i="78"/>
  <c r="C32" i="78"/>
  <c r="E32" i="78"/>
  <c r="H32" i="78"/>
  <c r="G32" i="78"/>
  <c r="C31" i="78"/>
  <c r="E31" i="78"/>
  <c r="H31" i="78"/>
  <c r="G31" i="78"/>
  <c r="C30" i="78"/>
  <c r="E30" i="78"/>
  <c r="H30" i="78"/>
  <c r="G30" i="78"/>
  <c r="C29" i="78"/>
  <c r="E29" i="78"/>
  <c r="H29" i="78"/>
  <c r="G29" i="78"/>
  <c r="C28" i="78"/>
  <c r="E28" i="78"/>
  <c r="H28" i="78"/>
  <c r="G28" i="78"/>
  <c r="C27" i="78"/>
  <c r="E27" i="78"/>
  <c r="H27" i="78"/>
  <c r="G27" i="78"/>
  <c r="C26" i="78"/>
  <c r="E26" i="78"/>
  <c r="H26" i="78"/>
  <c r="G26" i="78"/>
  <c r="C25" i="78"/>
  <c r="E25" i="78"/>
  <c r="H25" i="78"/>
  <c r="G25" i="78"/>
  <c r="C24" i="78"/>
  <c r="E24" i="78"/>
  <c r="H24" i="78"/>
  <c r="G24" i="78"/>
  <c r="C23" i="78"/>
  <c r="E23" i="78"/>
  <c r="H23" i="78"/>
  <c r="G23" i="78"/>
  <c r="C22" i="78"/>
  <c r="E22" i="78"/>
  <c r="H22" i="78"/>
  <c r="G22" i="78"/>
  <c r="C21" i="78"/>
  <c r="E21" i="78"/>
  <c r="G21" i="78"/>
  <c r="H21" i="78"/>
  <c r="C20" i="78"/>
  <c r="E20" i="78"/>
  <c r="G20" i="78"/>
  <c r="H20" i="78"/>
  <c r="C19" i="78"/>
  <c r="E19" i="78"/>
  <c r="G19" i="78"/>
  <c r="H19" i="78"/>
  <c r="C58" i="77"/>
  <c r="E58" i="77"/>
  <c r="G58" i="77"/>
  <c r="H58" i="77"/>
  <c r="C57" i="77"/>
  <c r="E57" i="77"/>
  <c r="G57" i="77"/>
  <c r="H57" i="77"/>
  <c r="C56" i="77"/>
  <c r="E56" i="77"/>
  <c r="G56" i="77"/>
  <c r="H56" i="77"/>
  <c r="C55" i="77"/>
  <c r="E55" i="77"/>
  <c r="G55" i="77"/>
  <c r="H55" i="77"/>
  <c r="C54" i="77"/>
  <c r="E54" i="77"/>
  <c r="G54" i="77"/>
  <c r="H54" i="77"/>
  <c r="C53" i="77"/>
  <c r="E53" i="77"/>
  <c r="G53" i="77"/>
  <c r="H53" i="77"/>
  <c r="C52" i="77"/>
  <c r="E52" i="77"/>
  <c r="G52" i="77"/>
  <c r="H52" i="77"/>
  <c r="C51" i="77"/>
  <c r="E51" i="77"/>
  <c r="G51" i="77"/>
  <c r="H51" i="77"/>
  <c r="C50" i="77"/>
  <c r="E50" i="77"/>
  <c r="G50" i="77"/>
  <c r="H50" i="77"/>
  <c r="C49" i="77"/>
  <c r="E49" i="77"/>
  <c r="G49" i="77"/>
  <c r="H49" i="77"/>
  <c r="C48" i="77"/>
  <c r="E48" i="77"/>
  <c r="G48" i="77"/>
  <c r="H48" i="77"/>
  <c r="C47" i="77"/>
  <c r="E47" i="77"/>
  <c r="G47" i="77"/>
  <c r="H47" i="77"/>
  <c r="C46" i="77"/>
  <c r="E46" i="77"/>
  <c r="G46" i="77"/>
  <c r="H46" i="77"/>
  <c r="C45" i="77"/>
  <c r="E45" i="77"/>
  <c r="G45" i="77"/>
  <c r="H45" i="77"/>
  <c r="C44" i="77"/>
  <c r="E44" i="77"/>
  <c r="G44" i="77"/>
  <c r="H44" i="77"/>
  <c r="C43" i="77"/>
  <c r="E43" i="77"/>
  <c r="G43" i="77"/>
  <c r="H43" i="77"/>
  <c r="C42" i="77"/>
  <c r="E42" i="77"/>
  <c r="G42" i="77"/>
  <c r="H42" i="77"/>
  <c r="C41" i="77"/>
  <c r="E41" i="77"/>
  <c r="G41" i="77"/>
  <c r="H41" i="77"/>
  <c r="C40" i="77"/>
  <c r="E40" i="77"/>
  <c r="G40" i="77"/>
  <c r="H40" i="77"/>
  <c r="C39" i="77"/>
  <c r="E39" i="77"/>
  <c r="G39" i="77"/>
  <c r="H39" i="77"/>
  <c r="C38" i="77"/>
  <c r="E38" i="77"/>
  <c r="G38" i="77"/>
  <c r="H38" i="77"/>
  <c r="C37" i="77"/>
  <c r="E37" i="77"/>
  <c r="G37" i="77"/>
  <c r="H37" i="77"/>
  <c r="C36" i="77"/>
  <c r="E36" i="77"/>
  <c r="G36" i="77"/>
  <c r="H36" i="77"/>
  <c r="C35" i="77"/>
  <c r="E35" i="77"/>
  <c r="G35" i="77"/>
  <c r="H35" i="77"/>
  <c r="C34" i="77"/>
  <c r="E34" i="77"/>
  <c r="G34" i="77"/>
  <c r="H34" i="77"/>
  <c r="C33" i="77"/>
  <c r="E33" i="77"/>
  <c r="G33" i="77"/>
  <c r="H33" i="77"/>
  <c r="C32" i="77"/>
  <c r="E32" i="77"/>
  <c r="G32" i="77"/>
  <c r="H32" i="77"/>
  <c r="C31" i="77"/>
  <c r="E31" i="77"/>
  <c r="G31" i="77"/>
  <c r="H31" i="77"/>
  <c r="C30" i="77"/>
  <c r="E30" i="77"/>
  <c r="G30" i="77"/>
  <c r="H30" i="77"/>
  <c r="C29" i="77"/>
  <c r="E29" i="77"/>
  <c r="G29" i="77"/>
  <c r="H29" i="77"/>
  <c r="C28" i="77"/>
  <c r="E28" i="77"/>
  <c r="G28" i="77"/>
  <c r="H28" i="77"/>
  <c r="C27" i="77"/>
  <c r="E27" i="77"/>
  <c r="G27" i="77"/>
  <c r="H27" i="77"/>
  <c r="C26" i="77"/>
  <c r="E26" i="77"/>
  <c r="G26" i="77"/>
  <c r="H26" i="77"/>
  <c r="C25" i="77"/>
  <c r="E25" i="77"/>
  <c r="G25" i="77"/>
  <c r="H25" i="77"/>
  <c r="C24" i="77"/>
  <c r="E24" i="77"/>
  <c r="G24" i="77"/>
  <c r="H24" i="77"/>
  <c r="C23" i="77"/>
  <c r="E23" i="77"/>
  <c r="G23" i="77"/>
  <c r="H23" i="77"/>
  <c r="C22" i="77"/>
  <c r="E22" i="77"/>
  <c r="G22" i="77"/>
  <c r="H22" i="77"/>
  <c r="C57" i="76"/>
  <c r="E57" i="76"/>
  <c r="G57" i="76"/>
  <c r="H57" i="76"/>
  <c r="C56" i="76"/>
  <c r="E56" i="76"/>
  <c r="G56" i="76"/>
  <c r="H56" i="76"/>
  <c r="C55" i="76"/>
  <c r="E55" i="76"/>
  <c r="G55" i="76"/>
  <c r="H55" i="76"/>
  <c r="C54" i="76"/>
  <c r="E54" i="76"/>
  <c r="G54" i="76"/>
  <c r="H54" i="76"/>
  <c r="C53" i="76"/>
  <c r="E53" i="76"/>
  <c r="G53" i="76"/>
  <c r="H53" i="76"/>
  <c r="C52" i="76"/>
  <c r="E52" i="76"/>
  <c r="G52" i="76"/>
  <c r="H52" i="76"/>
  <c r="C51" i="76"/>
  <c r="E51" i="76"/>
  <c r="G51" i="76"/>
  <c r="H51" i="76"/>
  <c r="C50" i="76"/>
  <c r="E50" i="76"/>
  <c r="G50" i="76"/>
  <c r="H50" i="76"/>
  <c r="C49" i="76"/>
  <c r="E49" i="76"/>
  <c r="G49" i="76"/>
  <c r="H49" i="76"/>
  <c r="C48" i="76"/>
  <c r="E48" i="76"/>
  <c r="G48" i="76"/>
  <c r="H48" i="76"/>
  <c r="C47" i="76"/>
  <c r="E47" i="76"/>
  <c r="G47" i="76"/>
  <c r="H47" i="76"/>
  <c r="C46" i="76"/>
  <c r="E46" i="76"/>
  <c r="G46" i="76"/>
  <c r="H46" i="76"/>
  <c r="C45" i="76"/>
  <c r="E45" i="76"/>
  <c r="G45" i="76"/>
  <c r="H45" i="76"/>
  <c r="C44" i="76"/>
  <c r="E44" i="76"/>
  <c r="G44" i="76"/>
  <c r="H44" i="76"/>
  <c r="C43" i="76"/>
  <c r="E43" i="76"/>
  <c r="G43" i="76"/>
  <c r="H43" i="76"/>
  <c r="C42" i="76"/>
  <c r="E42" i="76"/>
  <c r="G42" i="76"/>
  <c r="H42" i="76"/>
  <c r="C41" i="76"/>
  <c r="E41" i="76"/>
  <c r="G41" i="76"/>
  <c r="H41" i="76"/>
  <c r="C40" i="76"/>
  <c r="E40" i="76"/>
  <c r="G40" i="76"/>
  <c r="H40" i="76"/>
  <c r="C58" i="75"/>
  <c r="E58" i="75"/>
  <c r="G58" i="75"/>
  <c r="H58" i="75"/>
  <c r="C57" i="75"/>
  <c r="E57" i="75"/>
  <c r="G57" i="75"/>
  <c r="H57" i="75"/>
  <c r="C56" i="75"/>
  <c r="E56" i="75"/>
  <c r="G56" i="75"/>
  <c r="H56" i="75"/>
  <c r="C55" i="75"/>
  <c r="E55" i="75"/>
  <c r="G55" i="75"/>
  <c r="H55" i="75"/>
  <c r="C54" i="75"/>
  <c r="E54" i="75"/>
  <c r="G54" i="75"/>
  <c r="H54" i="75"/>
  <c r="C53" i="75"/>
  <c r="E53" i="75"/>
  <c r="G53" i="75"/>
  <c r="H53" i="75"/>
  <c r="C52" i="75"/>
  <c r="E52" i="75"/>
  <c r="G52" i="75"/>
  <c r="H52" i="75"/>
  <c r="C51" i="75"/>
  <c r="E51" i="75"/>
  <c r="G51" i="75"/>
  <c r="H51" i="75"/>
  <c r="C50" i="75"/>
  <c r="E50" i="75"/>
  <c r="G50" i="75"/>
  <c r="H50" i="75"/>
  <c r="C49" i="75"/>
  <c r="E49" i="75"/>
  <c r="G49" i="75"/>
  <c r="H49" i="75"/>
  <c r="C48" i="75"/>
  <c r="E48" i="75"/>
  <c r="G48" i="75"/>
  <c r="H48" i="75"/>
  <c r="C47" i="75"/>
  <c r="E47" i="75"/>
  <c r="G47" i="75"/>
  <c r="H47" i="75"/>
  <c r="C46" i="75"/>
  <c r="E46" i="75"/>
  <c r="G46" i="75"/>
  <c r="H46" i="75"/>
  <c r="C45" i="75"/>
  <c r="E45" i="75"/>
  <c r="G45" i="75"/>
  <c r="H45" i="75"/>
  <c r="C44" i="75"/>
  <c r="E44" i="75"/>
  <c r="G44" i="75"/>
  <c r="H44" i="75"/>
  <c r="C43" i="75"/>
  <c r="E43" i="75"/>
  <c r="G43" i="75"/>
  <c r="H43" i="75"/>
  <c r="C42" i="75"/>
  <c r="E42" i="75"/>
  <c r="G42" i="75"/>
  <c r="H42" i="75"/>
  <c r="C41" i="75"/>
  <c r="E41" i="75"/>
  <c r="G41" i="75"/>
  <c r="H41" i="75"/>
  <c r="C40" i="75"/>
  <c r="E40" i="75"/>
  <c r="G40" i="75"/>
  <c r="H40" i="75"/>
  <c r="C39" i="75"/>
  <c r="E39" i="75"/>
  <c r="G39" i="75"/>
  <c r="H39" i="75"/>
  <c r="C38" i="75"/>
  <c r="E38" i="75"/>
  <c r="G38" i="75"/>
  <c r="H38" i="75"/>
  <c r="C37" i="75"/>
  <c r="E37" i="75"/>
  <c r="G37" i="75"/>
  <c r="H37" i="75"/>
  <c r="C36" i="75"/>
  <c r="E36" i="75"/>
  <c r="G36" i="75"/>
  <c r="H36" i="75"/>
  <c r="C35" i="75"/>
  <c r="E35" i="75"/>
  <c r="G35" i="75"/>
  <c r="H35" i="75"/>
  <c r="C34" i="75"/>
  <c r="E34" i="75"/>
  <c r="G34" i="75"/>
  <c r="H34" i="75"/>
  <c r="C33" i="75"/>
  <c r="E33" i="75"/>
  <c r="G33" i="75"/>
  <c r="H33" i="75"/>
  <c r="C32" i="75"/>
  <c r="E32" i="75"/>
  <c r="G32" i="75"/>
  <c r="H32" i="75"/>
  <c r="C31" i="75"/>
  <c r="E31" i="75"/>
  <c r="G31" i="75"/>
  <c r="H31" i="75"/>
  <c r="C30" i="75"/>
  <c r="E30" i="75"/>
  <c r="G30" i="75"/>
  <c r="H30" i="75"/>
  <c r="C29" i="75"/>
  <c r="E29" i="75"/>
  <c r="G29" i="75"/>
  <c r="H29" i="75"/>
  <c r="C28" i="75"/>
  <c r="E28" i="75"/>
  <c r="G28" i="75"/>
  <c r="H28" i="75"/>
  <c r="C27" i="75"/>
  <c r="E27" i="75"/>
  <c r="G27" i="75"/>
  <c r="H27" i="75"/>
  <c r="C26" i="75"/>
  <c r="E26" i="75"/>
  <c r="G26" i="75"/>
  <c r="H26" i="75"/>
  <c r="C25" i="75"/>
  <c r="E25" i="75"/>
  <c r="G25" i="75"/>
  <c r="H25" i="75"/>
  <c r="C24" i="75"/>
  <c r="E24" i="75"/>
  <c r="G24" i="75"/>
  <c r="H24" i="75"/>
  <c r="C23" i="75"/>
  <c r="E23" i="75"/>
  <c r="G23" i="75"/>
  <c r="H23" i="75"/>
  <c r="C22" i="75"/>
  <c r="E22" i="75"/>
  <c r="G22" i="75"/>
  <c r="H22" i="75"/>
  <c r="C21" i="75"/>
  <c r="E21" i="75"/>
  <c r="G21" i="75"/>
  <c r="H21" i="75"/>
  <c r="C20" i="75"/>
  <c r="E20" i="75"/>
  <c r="G20" i="75"/>
  <c r="H20" i="75"/>
  <c r="C18" i="75"/>
  <c r="E18" i="75"/>
  <c r="G18" i="75"/>
  <c r="H18" i="75"/>
  <c r="C17" i="75"/>
  <c r="E17" i="75"/>
  <c r="G17" i="75"/>
  <c r="H17" i="75"/>
  <c r="C58" i="74"/>
  <c r="E58" i="74"/>
  <c r="G58" i="74"/>
  <c r="H58" i="74"/>
  <c r="C57" i="74"/>
  <c r="E57" i="74"/>
  <c r="G57" i="74"/>
  <c r="H57" i="74"/>
  <c r="C56" i="74"/>
  <c r="E56" i="74"/>
  <c r="G56" i="74"/>
  <c r="H56" i="74"/>
  <c r="C55" i="74"/>
  <c r="E55" i="74"/>
  <c r="G55" i="74"/>
  <c r="H55" i="74"/>
  <c r="C54" i="74"/>
  <c r="E54" i="74"/>
  <c r="G54" i="74"/>
  <c r="H54" i="74"/>
  <c r="C53" i="74"/>
  <c r="E53" i="74"/>
  <c r="G53" i="74"/>
  <c r="H53" i="74"/>
  <c r="C52" i="74"/>
  <c r="E52" i="74"/>
  <c r="G52" i="74"/>
  <c r="H52" i="74"/>
  <c r="C51" i="74"/>
  <c r="E51" i="74"/>
  <c r="G51" i="74"/>
  <c r="H51" i="74"/>
  <c r="C50" i="74"/>
  <c r="E50" i="74"/>
  <c r="G50" i="74"/>
  <c r="H50" i="74"/>
  <c r="C49" i="74"/>
  <c r="E49" i="74"/>
  <c r="G49" i="74"/>
  <c r="H49" i="74"/>
  <c r="C48" i="74"/>
  <c r="E48" i="74"/>
  <c r="G48" i="74"/>
  <c r="H48" i="74"/>
  <c r="C47" i="74"/>
  <c r="E47" i="74"/>
  <c r="G47" i="74"/>
  <c r="H47" i="74"/>
  <c r="C46" i="74"/>
  <c r="E46" i="74"/>
  <c r="G46" i="74"/>
  <c r="H46" i="74"/>
  <c r="C45" i="74"/>
  <c r="E45" i="74"/>
  <c r="G45" i="74"/>
  <c r="H45" i="74"/>
  <c r="C44" i="74"/>
  <c r="E44" i="74"/>
  <c r="G44" i="74"/>
  <c r="H44" i="74"/>
  <c r="C43" i="74"/>
  <c r="E43" i="74"/>
  <c r="G43" i="74"/>
  <c r="H43" i="74"/>
  <c r="C42" i="74"/>
  <c r="E42" i="74"/>
  <c r="G42" i="74"/>
  <c r="H42" i="74"/>
  <c r="C41" i="74"/>
  <c r="E41" i="74"/>
  <c r="G41" i="74"/>
  <c r="H41" i="74"/>
  <c r="C40" i="74"/>
  <c r="E40" i="74"/>
  <c r="G40" i="74"/>
  <c r="H40" i="74"/>
  <c r="C39" i="74"/>
  <c r="E39" i="74"/>
  <c r="G39" i="74"/>
  <c r="H39" i="74"/>
  <c r="C38" i="74"/>
  <c r="E38" i="74"/>
  <c r="G38" i="74"/>
  <c r="H38" i="74"/>
  <c r="C37" i="74"/>
  <c r="E37" i="74"/>
  <c r="G37" i="74"/>
  <c r="H37" i="74"/>
  <c r="C36" i="74"/>
  <c r="E36" i="74"/>
  <c r="G36" i="74"/>
  <c r="H36" i="74"/>
  <c r="C35" i="74"/>
  <c r="E35" i="74"/>
  <c r="G35" i="74"/>
  <c r="H35" i="74"/>
  <c r="C34" i="74"/>
  <c r="E34" i="74"/>
  <c r="G34" i="74"/>
  <c r="H34" i="74"/>
  <c r="C33" i="74"/>
  <c r="E33" i="74"/>
  <c r="G33" i="74"/>
  <c r="H33" i="74"/>
  <c r="C32" i="74"/>
  <c r="E32" i="74"/>
  <c r="G32" i="74"/>
  <c r="H32" i="74"/>
  <c r="C31" i="74"/>
  <c r="E31" i="74"/>
  <c r="G31" i="74"/>
  <c r="H31" i="74"/>
  <c r="C30" i="74"/>
  <c r="E30" i="74"/>
  <c r="G30" i="74"/>
  <c r="H30" i="74"/>
  <c r="C29" i="74"/>
  <c r="E29" i="74"/>
  <c r="G29" i="74"/>
  <c r="H29" i="74"/>
  <c r="C28" i="74"/>
  <c r="E28" i="74"/>
  <c r="G28" i="74"/>
  <c r="H28" i="74"/>
  <c r="C27" i="74"/>
  <c r="E27" i="74"/>
  <c r="G27" i="74"/>
  <c r="H27" i="74"/>
  <c r="C26" i="74"/>
  <c r="E26" i="74"/>
  <c r="G26" i="74"/>
  <c r="H26" i="74"/>
  <c r="C25" i="74"/>
  <c r="E25" i="74"/>
  <c r="G25" i="74"/>
  <c r="H25" i="74"/>
  <c r="C24" i="74"/>
  <c r="E24" i="74"/>
  <c r="G24" i="74"/>
  <c r="H24" i="74"/>
  <c r="C23" i="74"/>
  <c r="E23" i="74"/>
  <c r="G23" i="74"/>
  <c r="H23" i="74"/>
  <c r="C22" i="74"/>
  <c r="E22" i="74"/>
  <c r="G22" i="74"/>
  <c r="H22" i="74"/>
  <c r="C21" i="74"/>
  <c r="E21" i="74"/>
  <c r="G21" i="74"/>
  <c r="H21" i="74"/>
  <c r="C20" i="74"/>
  <c r="E20" i="74"/>
  <c r="G20" i="74"/>
  <c r="H20" i="74"/>
  <c r="C19" i="74"/>
  <c r="E19" i="74"/>
  <c r="G19" i="74"/>
  <c r="H19" i="74"/>
  <c r="C57" i="73"/>
  <c r="E57" i="73"/>
  <c r="G57" i="73"/>
  <c r="H57" i="73"/>
  <c r="C56" i="73"/>
  <c r="E56" i="73"/>
  <c r="G56" i="73"/>
  <c r="H56" i="73"/>
  <c r="C55" i="73"/>
  <c r="E55" i="73"/>
  <c r="G55" i="73"/>
  <c r="H55" i="73"/>
  <c r="C54" i="73"/>
  <c r="E54" i="73"/>
  <c r="G54" i="73"/>
  <c r="H54" i="73"/>
  <c r="C53" i="73"/>
  <c r="E53" i="73"/>
  <c r="G53" i="73"/>
  <c r="H53" i="73"/>
  <c r="C52" i="73"/>
  <c r="E52" i="73"/>
  <c r="G52" i="73"/>
  <c r="H52" i="73"/>
  <c r="C51" i="73"/>
  <c r="E51" i="73"/>
  <c r="G51" i="73"/>
  <c r="H51" i="73"/>
  <c r="C50" i="73"/>
  <c r="E50" i="73"/>
  <c r="G50" i="73"/>
  <c r="H50" i="73"/>
  <c r="C49" i="73"/>
  <c r="E49" i="73"/>
  <c r="G49" i="73"/>
  <c r="H49" i="73"/>
  <c r="C48" i="73"/>
  <c r="E48" i="73"/>
  <c r="G48" i="73"/>
  <c r="H48" i="73"/>
  <c r="C47" i="73"/>
  <c r="E47" i="73"/>
  <c r="G47" i="73"/>
  <c r="H47" i="73"/>
  <c r="C46" i="73"/>
  <c r="E46" i="73"/>
  <c r="G46" i="73"/>
  <c r="H46" i="73"/>
  <c r="C45" i="73"/>
  <c r="E45" i="73"/>
  <c r="G45" i="73"/>
  <c r="H45" i="73"/>
  <c r="C44" i="73"/>
  <c r="E44" i="73"/>
  <c r="G44" i="73"/>
  <c r="H44" i="73"/>
  <c r="C43" i="73"/>
  <c r="E43" i="73"/>
  <c r="G43" i="73"/>
  <c r="H43" i="73"/>
  <c r="C42" i="73"/>
  <c r="E42" i="73"/>
  <c r="G42" i="73"/>
  <c r="H42" i="73"/>
  <c r="C41" i="73"/>
  <c r="E41" i="73"/>
  <c r="G41" i="73"/>
  <c r="H41" i="73"/>
  <c r="C40" i="73"/>
  <c r="E40" i="73"/>
  <c r="G40" i="73"/>
  <c r="H40" i="73"/>
  <c r="C39" i="73"/>
  <c r="E39" i="73"/>
  <c r="G39" i="73"/>
  <c r="H39" i="73"/>
  <c r="C38" i="73"/>
  <c r="E38" i="73"/>
  <c r="G38" i="73"/>
  <c r="H38" i="73"/>
  <c r="C37" i="73"/>
  <c r="E37" i="73"/>
  <c r="G37" i="73"/>
  <c r="H37" i="73"/>
  <c r="C36" i="73"/>
  <c r="E36" i="73"/>
  <c r="G36" i="73"/>
  <c r="H36" i="73"/>
  <c r="C35" i="73"/>
  <c r="E35" i="73"/>
  <c r="G35" i="73"/>
  <c r="H35" i="73"/>
  <c r="C34" i="73"/>
  <c r="E34" i="73"/>
  <c r="G34" i="73"/>
  <c r="H34" i="73"/>
  <c r="C33" i="73"/>
  <c r="E33" i="73"/>
  <c r="G33" i="73"/>
  <c r="H33" i="73"/>
  <c r="C32" i="73"/>
  <c r="E32" i="73"/>
  <c r="G32" i="73"/>
  <c r="H32" i="73"/>
  <c r="C31" i="73"/>
  <c r="E31" i="73"/>
  <c r="G31" i="73"/>
  <c r="H31" i="73"/>
  <c r="C30" i="73"/>
  <c r="E30" i="73"/>
  <c r="G30" i="73"/>
  <c r="H30" i="73"/>
  <c r="C29" i="73"/>
  <c r="E29" i="73"/>
  <c r="G29" i="73"/>
  <c r="H29" i="73"/>
  <c r="C28" i="73"/>
  <c r="E28" i="73"/>
  <c r="G28" i="73"/>
  <c r="H28" i="73"/>
  <c r="C27" i="73"/>
  <c r="E27" i="73"/>
  <c r="G27" i="73"/>
  <c r="H27" i="73"/>
  <c r="C26" i="73"/>
  <c r="E26" i="73"/>
  <c r="G26" i="73"/>
  <c r="H26" i="73"/>
  <c r="C25" i="73"/>
  <c r="E25" i="73"/>
  <c r="G25" i="73"/>
  <c r="H25" i="73"/>
  <c r="C24" i="73"/>
  <c r="E24" i="73"/>
  <c r="G24" i="73"/>
  <c r="H24" i="73"/>
  <c r="C23" i="73"/>
  <c r="E23" i="73"/>
  <c r="G23" i="73"/>
  <c r="H23" i="73"/>
  <c r="C22" i="73"/>
  <c r="E22" i="73"/>
  <c r="G22" i="73"/>
  <c r="H22" i="73"/>
  <c r="C21" i="73"/>
  <c r="E21" i="73"/>
  <c r="G21" i="73"/>
  <c r="H21" i="73"/>
  <c r="C20" i="73"/>
  <c r="E20" i="73"/>
  <c r="G20" i="73"/>
  <c r="H20" i="73"/>
  <c r="C19" i="73"/>
  <c r="E19" i="73"/>
  <c r="G19" i="73"/>
  <c r="H19" i="73"/>
  <c r="C18" i="73"/>
  <c r="E18" i="73"/>
  <c r="G18" i="73"/>
  <c r="H18" i="73"/>
  <c r="F7" i="71"/>
  <c r="E7" i="71"/>
  <c r="E21" i="3"/>
  <c r="G20" i="3"/>
  <c r="C23" i="3"/>
  <c r="C58" i="3"/>
  <c r="E58" i="3"/>
  <c r="G58" i="3"/>
  <c r="C57" i="3"/>
  <c r="E57" i="3"/>
  <c r="G57" i="3"/>
  <c r="H57" i="3"/>
  <c r="C56" i="3"/>
  <c r="E56" i="3"/>
  <c r="G56" i="3"/>
  <c r="H56" i="3"/>
  <c r="C55" i="3"/>
  <c r="E55" i="3"/>
  <c r="G55" i="3"/>
  <c r="H55" i="3"/>
  <c r="C54" i="3"/>
  <c r="E54" i="3"/>
  <c r="G54" i="3"/>
  <c r="H54" i="3"/>
  <c r="C53" i="3"/>
  <c r="E53" i="3"/>
  <c r="G53" i="3"/>
  <c r="H53" i="3"/>
  <c r="C52" i="3"/>
  <c r="E52" i="3"/>
  <c r="G52" i="3"/>
  <c r="H52" i="3"/>
  <c r="C51" i="3"/>
  <c r="E51" i="3"/>
  <c r="G51" i="3"/>
  <c r="H51" i="3"/>
  <c r="C50" i="3"/>
  <c r="E50" i="3"/>
  <c r="G50" i="3"/>
  <c r="H50" i="3"/>
  <c r="C49" i="3"/>
  <c r="E49" i="3"/>
  <c r="G49" i="3"/>
  <c r="H49" i="3"/>
  <c r="C48" i="3"/>
  <c r="E48" i="3"/>
  <c r="G48" i="3"/>
  <c r="H48" i="3"/>
  <c r="C47" i="3"/>
  <c r="E47" i="3"/>
  <c r="G47" i="3"/>
  <c r="H47" i="3"/>
  <c r="C46" i="3"/>
  <c r="E46" i="3"/>
  <c r="G46" i="3"/>
  <c r="H46" i="3"/>
  <c r="C45" i="3"/>
  <c r="E45" i="3"/>
  <c r="G45" i="3"/>
  <c r="H45" i="3"/>
  <c r="C44" i="3"/>
  <c r="E44" i="3"/>
  <c r="G44" i="3"/>
  <c r="H44" i="3"/>
  <c r="C43" i="3"/>
  <c r="E43" i="3"/>
  <c r="G43" i="3"/>
  <c r="H43" i="3"/>
  <c r="C42" i="3"/>
  <c r="E42" i="3"/>
  <c r="G42" i="3"/>
  <c r="H42" i="3"/>
  <c r="C41" i="3"/>
  <c r="E41" i="3"/>
  <c r="G41" i="3"/>
  <c r="H41" i="3"/>
  <c r="C40" i="3"/>
  <c r="E40" i="3"/>
  <c r="G40" i="3"/>
  <c r="H40" i="3"/>
  <c r="C39" i="3"/>
  <c r="E39" i="3"/>
  <c r="G39" i="3"/>
  <c r="H39" i="3"/>
  <c r="C38" i="3"/>
  <c r="E38" i="3"/>
  <c r="G38" i="3"/>
  <c r="H38" i="3"/>
  <c r="C37" i="3"/>
  <c r="E37" i="3"/>
  <c r="G37" i="3"/>
  <c r="H37" i="3"/>
  <c r="C36" i="3"/>
  <c r="E36" i="3"/>
  <c r="G36" i="3"/>
  <c r="H36" i="3"/>
  <c r="C35" i="3"/>
  <c r="E35" i="3"/>
  <c r="G35" i="3"/>
  <c r="H35" i="3"/>
  <c r="C34" i="3"/>
  <c r="E34" i="3"/>
  <c r="G34" i="3"/>
  <c r="H34" i="3"/>
  <c r="C33" i="3"/>
  <c r="E33" i="3"/>
  <c r="G33" i="3"/>
  <c r="H33" i="3"/>
  <c r="C32" i="3"/>
  <c r="E32" i="3"/>
  <c r="G32" i="3"/>
  <c r="H32" i="3"/>
  <c r="C31" i="3"/>
  <c r="E31" i="3"/>
  <c r="G31" i="3"/>
  <c r="H31" i="3"/>
  <c r="C30" i="3"/>
  <c r="E30" i="3"/>
  <c r="G30" i="3"/>
  <c r="H30" i="3"/>
  <c r="C29" i="3"/>
  <c r="E29" i="3"/>
  <c r="G29" i="3"/>
  <c r="H29" i="3"/>
  <c r="C28" i="3"/>
  <c r="E28" i="3"/>
  <c r="G28" i="3"/>
  <c r="H28" i="3"/>
  <c r="C27" i="3"/>
  <c r="E27" i="3"/>
  <c r="G27" i="3"/>
  <c r="H27" i="3"/>
  <c r="C26" i="3"/>
  <c r="E26" i="3"/>
  <c r="G26" i="3"/>
  <c r="H26" i="3"/>
  <c r="C25" i="3"/>
  <c r="E25" i="3"/>
  <c r="G25" i="3"/>
  <c r="H25" i="3"/>
  <c r="C24" i="3"/>
  <c r="E24" i="3"/>
  <c r="G24" i="3"/>
  <c r="H24" i="3"/>
  <c r="E23" i="3"/>
  <c r="G23" i="3"/>
  <c r="H23" i="3"/>
  <c r="C22" i="3"/>
  <c r="H22" i="3"/>
  <c r="E22" i="3"/>
  <c r="G22" i="3"/>
  <c r="C21" i="3"/>
  <c r="H21" i="3"/>
  <c r="G21" i="3"/>
  <c r="C20" i="3"/>
  <c r="H20" i="3"/>
  <c r="E20" i="3"/>
  <c r="C19" i="3"/>
  <c r="H19" i="3"/>
  <c r="E19" i="3"/>
  <c r="G19" i="3"/>
  <c r="C18" i="3"/>
  <c r="H18" i="3"/>
  <c r="E18" i="3"/>
  <c r="G18" i="3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C58" i="4"/>
  <c r="C57" i="4"/>
  <c r="H57" i="4"/>
  <c r="C56" i="4"/>
  <c r="H56" i="4"/>
  <c r="C55" i="4"/>
  <c r="C54" i="4"/>
  <c r="C53" i="4"/>
  <c r="H53" i="4"/>
  <c r="C52" i="4"/>
  <c r="H52" i="4"/>
  <c r="C51" i="4"/>
  <c r="C50" i="4"/>
  <c r="C49" i="4"/>
  <c r="H49" i="4"/>
  <c r="C48" i="4"/>
  <c r="H48" i="4"/>
  <c r="C47" i="4"/>
  <c r="C46" i="4"/>
  <c r="C45" i="4"/>
  <c r="H45" i="4"/>
  <c r="C44" i="4"/>
  <c r="H44" i="4"/>
  <c r="C43" i="4"/>
  <c r="C42" i="4"/>
  <c r="C41" i="4"/>
  <c r="H41" i="4"/>
  <c r="C40" i="4"/>
  <c r="H40" i="4"/>
  <c r="C39" i="4"/>
  <c r="C38" i="4"/>
  <c r="C37" i="4"/>
  <c r="H37" i="4"/>
  <c r="C36" i="4"/>
  <c r="H36" i="4"/>
  <c r="C35" i="4"/>
  <c r="C34" i="4"/>
  <c r="C33" i="4"/>
  <c r="H33" i="4"/>
  <c r="C32" i="4"/>
  <c r="H32" i="4"/>
  <c r="C31" i="4"/>
  <c r="C30" i="4"/>
  <c r="C29" i="4"/>
  <c r="H29" i="4"/>
  <c r="C28" i="4"/>
  <c r="H28" i="4"/>
  <c r="C27" i="4"/>
  <c r="C26" i="4"/>
  <c r="C25" i="4"/>
  <c r="H25" i="4"/>
  <c r="H58" i="4"/>
  <c r="H55" i="4"/>
  <c r="H54" i="4"/>
  <c r="H51" i="4"/>
  <c r="H50" i="4"/>
  <c r="H47" i="4"/>
  <c r="H46" i="4"/>
  <c r="H43" i="4"/>
  <c r="H42" i="4"/>
  <c r="H39" i="4"/>
  <c r="H38" i="4"/>
  <c r="H35" i="4"/>
  <c r="H34" i="4"/>
  <c r="H31" i="4"/>
  <c r="H30" i="4"/>
  <c r="H27" i="4"/>
  <c r="H26" i="4"/>
  <c r="G7" i="71"/>
  <c r="H58" i="3"/>
  <c r="F14" i="1"/>
  <c r="E14" i="1"/>
  <c r="D16" i="71"/>
  <c r="F8" i="1"/>
  <c r="E8" i="1"/>
  <c r="D10" i="71"/>
  <c r="F11" i="1"/>
  <c r="E11" i="1"/>
  <c r="D13" i="71"/>
  <c r="F12" i="1"/>
  <c r="E12" i="1"/>
  <c r="D14" i="71"/>
  <c r="F15" i="1"/>
  <c r="E15" i="1"/>
  <c r="F7" i="1"/>
  <c r="E7" i="1"/>
  <c r="D9" i="71"/>
  <c r="F9" i="1"/>
  <c r="E9" i="1"/>
  <c r="D11" i="71"/>
  <c r="F10" i="1"/>
  <c r="E10" i="1"/>
  <c r="D12" i="71"/>
  <c r="F6" i="1"/>
  <c r="E6" i="1"/>
  <c r="D8" i="71"/>
</calcChain>
</file>

<file path=xl/sharedStrings.xml><?xml version="1.0" encoding="utf-8"?>
<sst xmlns="http://schemas.openxmlformats.org/spreadsheetml/2006/main" count="710" uniqueCount="119">
  <si>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</si>
  <si>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</si>
  <si>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</si>
  <si>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</si>
  <si>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</si>
  <si>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</si>
  <si>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</si>
  <si>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</si>
  <si>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SUM OF </t>
  </si>
  <si>
    <t>TOP 3 RPA</t>
  </si>
  <si>
    <t>ATHLETE</t>
  </si>
  <si>
    <t>Competition: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</si>
  <si>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</si>
  <si>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</si>
  <si>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</si>
  <si>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</si>
  <si>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</si>
  <si>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</si>
  <si>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</si>
  <si>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</si>
  <si>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</si>
  <si>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</si>
  <si>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</si>
  <si>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</si>
  <si>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</si>
  <si>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</si>
  <si>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</si>
  <si>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</si>
  <si>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</si>
  <si>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</si>
  <si>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</si>
  <si>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</si>
  <si>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</si>
  <si>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</si>
  <si>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</si>
  <si>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GENDER</t>
  </si>
  <si>
    <t>Age Category</t>
  </si>
  <si>
    <t>Club/Team</t>
  </si>
  <si>
    <t>COT</t>
  </si>
  <si>
    <t>Yukon</t>
  </si>
  <si>
    <t>SS</t>
  </si>
  <si>
    <t>FREESTYLE  ONTARIO</t>
  </si>
  <si>
    <t xml:space="preserve">FREESTYLE ONTARIO </t>
  </si>
  <si>
    <t>2018 RPA RANKINGS</t>
  </si>
  <si>
    <t>Female</t>
  </si>
  <si>
    <t>OLDHAM Megan</t>
  </si>
  <si>
    <t>MT SIAMA</t>
  </si>
  <si>
    <t>NOV 24 2017</t>
  </si>
  <si>
    <t>F</t>
  </si>
  <si>
    <t>U18</t>
  </si>
  <si>
    <t>AGENDA</t>
  </si>
  <si>
    <t>YUKON</t>
  </si>
  <si>
    <t>B.A</t>
  </si>
  <si>
    <t>2018 FO Park &amp; Pipe RPA Rankings</t>
  </si>
  <si>
    <t>U14</t>
  </si>
  <si>
    <t>WILLMOTT Elyssa</t>
  </si>
  <si>
    <t>Muskoka TT Jan 20</t>
  </si>
  <si>
    <t>GEORGIAN PEAKS</t>
  </si>
  <si>
    <t>Muskoka Ski Club</t>
  </si>
  <si>
    <t>Slopestyle</t>
  </si>
  <si>
    <t>BECKETT Mackenzie</t>
  </si>
  <si>
    <t>DALKNER Kayleigh</t>
  </si>
  <si>
    <t>Musoka TT Jan 21</t>
  </si>
  <si>
    <t>U12</t>
  </si>
  <si>
    <t>Muskoka</t>
  </si>
  <si>
    <t>Timber Tour</t>
  </si>
  <si>
    <t>Jan 20</t>
  </si>
  <si>
    <t>Jan 21</t>
  </si>
  <si>
    <t>Canada Cup Calgary</t>
  </si>
  <si>
    <t>Calgary</t>
  </si>
  <si>
    <t>Halfpipe</t>
  </si>
  <si>
    <t>GOLOSKY Gillian</t>
  </si>
  <si>
    <t>OPPA</t>
  </si>
  <si>
    <t>Calgary Canada Cup</t>
  </si>
  <si>
    <t>Jan 28</t>
  </si>
  <si>
    <t>Jan 26</t>
  </si>
  <si>
    <t>HP</t>
  </si>
  <si>
    <t>U20</t>
  </si>
  <si>
    <t>NorAm Calgary</t>
  </si>
  <si>
    <t>Feb 09</t>
  </si>
  <si>
    <t>u14</t>
  </si>
  <si>
    <t>Caledon TT</t>
  </si>
  <si>
    <t>Caledon</t>
  </si>
  <si>
    <t>VAN HOUWELINGEN,Mikalya</t>
  </si>
  <si>
    <t>u12</t>
  </si>
  <si>
    <t>BOLER</t>
  </si>
  <si>
    <t>HUGHES,Isabella</t>
  </si>
  <si>
    <t>BEAVER VALLEY</t>
  </si>
  <si>
    <t>RYAN,Kennedy</t>
  </si>
  <si>
    <t>u16</t>
  </si>
  <si>
    <t>Caledon Timber Tour</t>
  </si>
  <si>
    <t>Provincials</t>
  </si>
  <si>
    <t>Horseshoe</t>
  </si>
  <si>
    <t>REBANE, Kaia</t>
  </si>
  <si>
    <t>FORTUNE</t>
  </si>
  <si>
    <t>Jr. Nats</t>
  </si>
  <si>
    <t>MSLM</t>
  </si>
  <si>
    <t>BA</t>
  </si>
  <si>
    <t>Canadian Junior Championships</t>
  </si>
  <si>
    <t>Big Air</t>
  </si>
  <si>
    <t>Canada Cup Stoneham</t>
  </si>
  <si>
    <t>Stoneham</t>
  </si>
  <si>
    <t>Nor Am Calgary</t>
  </si>
  <si>
    <t>Le Relais Nor AM</t>
  </si>
  <si>
    <t>Le Relais</t>
  </si>
  <si>
    <t>Step Up Tour Le Relais</t>
  </si>
  <si>
    <t>April, 1</t>
  </si>
  <si>
    <t>Le Relaise Nor Am</t>
  </si>
  <si>
    <t>Le Relaise</t>
  </si>
  <si>
    <t>Le Relais Nor Am</t>
  </si>
  <si>
    <t>Step Up Tour Le Relais AM</t>
  </si>
  <si>
    <t>STORMGAARD Chloe</t>
  </si>
  <si>
    <t>Step up Tour Le Relais AM</t>
  </si>
  <si>
    <r>
      <t xml:space="preserve">Note: </t>
    </r>
    <r>
      <rPr>
        <sz val="11"/>
        <color indexed="8"/>
        <rFont val="Helvetica Neue"/>
      </rPr>
      <t>The HPPC has adjusted the weighting of this event to match that of a Tier 4 Canada Cup event (formerly called "Canadian Open Tour"). The reason being that 3 of the female athletes also competed at the Stoneham Canada Cup event, and 2 of the athletes competed at the Yukon Canada Cup event.</t>
    </r>
  </si>
  <si>
    <t>Step Up Tour Le Relais - PRO</t>
  </si>
  <si>
    <t>Step Up Tour Le Relais - AM</t>
  </si>
  <si>
    <t>Step up Tour Le Relais - PRO</t>
  </si>
  <si>
    <t>U16</t>
  </si>
  <si>
    <t>Horseshoe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</si>
</sst>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18" x14ac:knownFonts="1">
    <font>
      <sz val="11"/>
      <color indexed="8"/>
      <name val="Helvetica Neue"/>
    </font>
    <font>
      <sz val="8"/>
      <name val="Helvetica Neue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</font>
    <font>
      <u/>
      <sz val="11"/>
      <color theme="11"/>
      <name val="Helvetica Neue"/>
    </font>
    <font>
      <sz val="8"/>
      <color indexed="8"/>
      <name val="Helvetica Neue"/>
    </font>
    <font>
      <sz val="8"/>
      <color indexed="8"/>
      <name val="Helvetica"/>
    </font>
    <font>
      <sz val="6"/>
      <color indexed="8"/>
      <name val="Tahoma"/>
      <family val="2"/>
    </font>
    <font>
      <sz val="11"/>
      <color indexed="8"/>
      <name val="Helvetica Neue"/>
    </font>
    <font>
      <b/>
      <sz val="11"/>
      <color indexed="8"/>
      <name val="Helvetica Neue"/>
    </font>
  </fonts>
  <fills count="1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BBCBDA"/>
        <bgColor indexed="64"/>
      </patternFill>
    </fill>
    <fill>
      <patternFill patternType="solid">
        <fgColor rgb="FFBBCBDA"/>
        <bgColor rgb="FF000000"/>
      </patternFill>
    </fill>
    <fill>
      <patternFill patternType="solid">
        <fgColor rgb="FFB7C4CD"/>
        <bgColor rgb="FF000000"/>
      </patternFill>
    </fill>
    <fill>
      <patternFill patternType="solid">
        <fgColor rgb="FFAFBFD1"/>
        <bgColor indexed="64"/>
      </patternFill>
    </fill>
    <fill>
      <patternFill patternType="solid">
        <fgColor rgb="FFAEBFD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rgb="FFCDCDCD"/>
      </right>
      <top/>
      <bottom style="thin">
        <color rgb="FFCDCDCD"/>
      </bottom>
      <diagonal/>
    </border>
    <border>
      <left/>
      <right style="thin">
        <color auto="1"/>
      </right>
      <top/>
      <bottom style="thin">
        <color rgb="FFCDCDCD"/>
      </bottom>
      <diagonal/>
    </border>
    <border>
      <left/>
      <right style="thin">
        <color rgb="FFCDCDCD"/>
      </right>
      <top/>
      <bottom style="thin">
        <color rgb="FFCDCDCD"/>
      </bottom>
      <diagonal/>
    </border>
    <border>
      <left/>
      <right/>
      <top/>
      <bottom style="thin">
        <color rgb="FFCDCDCD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55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</cellStyleXfs>
  <cellXfs count="150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Border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Border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/>
    <xf numFmtId="1" fontId="2" fillId="0" borderId="9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1" fontId="5" fillId="4" borderId="13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49" fontId="8" fillId="6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2" fillId="0" borderId="15" xfId="0" applyNumberFormat="1" applyFont="1" applyFill="1" applyBorder="1" applyAlignment="1"/>
    <xf numFmtId="0" fontId="8" fillId="7" borderId="21" xfId="0" applyFont="1" applyFill="1" applyBorder="1" applyAlignment="1"/>
    <xf numFmtId="1" fontId="8" fillId="7" borderId="19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right"/>
    </xf>
    <xf numFmtId="0" fontId="3" fillId="7" borderId="20" xfId="0" applyFont="1" applyFill="1" applyBorder="1" applyAlignment="1">
      <alignment horizontal="left"/>
    </xf>
    <xf numFmtId="0" fontId="8" fillId="7" borderId="20" xfId="0" applyFont="1" applyFill="1" applyBorder="1" applyAlignment="1"/>
    <xf numFmtId="0" fontId="8" fillId="7" borderId="12" xfId="0" applyFont="1" applyFill="1" applyBorder="1" applyAlignment="1"/>
    <xf numFmtId="0" fontId="3" fillId="7" borderId="12" xfId="0" applyFont="1" applyFill="1" applyBorder="1" applyAlignment="1">
      <alignment horizontal="left"/>
    </xf>
    <xf numFmtId="0" fontId="4" fillId="8" borderId="12" xfId="0" applyFont="1" applyFill="1" applyBorder="1" applyAlignment="1"/>
    <xf numFmtId="0" fontId="8" fillId="7" borderId="9" xfId="0" applyFont="1" applyFill="1" applyBorder="1" applyAlignment="1"/>
    <xf numFmtId="0" fontId="3" fillId="7" borderId="9" xfId="0" applyFont="1" applyFill="1" applyBorder="1" applyAlignment="1">
      <alignment horizontal="left"/>
    </xf>
    <xf numFmtId="0" fontId="2" fillId="8" borderId="7" xfId="0" applyNumberFormat="1" applyFont="1" applyFill="1" applyBorder="1" applyAlignment="1">
      <alignment horizontal="center"/>
    </xf>
    <xf numFmtId="0" fontId="2" fillId="8" borderId="12" xfId="0" applyNumberFormat="1" applyFont="1" applyFill="1" applyBorder="1" applyAlignment="1">
      <alignment horizontal="center"/>
    </xf>
    <xf numFmtId="0" fontId="3" fillId="10" borderId="9" xfId="0" applyFont="1" applyFill="1" applyBorder="1" applyAlignment="1">
      <alignment horizontal="left"/>
    </xf>
    <xf numFmtId="0" fontId="8" fillId="10" borderId="22" xfId="0" applyFont="1" applyFill="1" applyBorder="1" applyAlignment="1"/>
    <xf numFmtId="0" fontId="8" fillId="10" borderId="20" xfId="0" applyFont="1" applyFill="1" applyBorder="1" applyAlignment="1"/>
    <xf numFmtId="0" fontId="8" fillId="11" borderId="22" xfId="0" applyFont="1" applyFill="1" applyBorder="1" applyAlignment="1"/>
    <xf numFmtId="2" fontId="8" fillId="3" borderId="16" xfId="0" applyNumberFormat="1" applyFont="1" applyFill="1" applyBorder="1" applyAlignment="1">
      <alignment horizontal="center"/>
    </xf>
    <xf numFmtId="2" fontId="8" fillId="3" borderId="18" xfId="0" applyNumberFormat="1" applyFont="1" applyFill="1" applyBorder="1" applyAlignment="1">
      <alignment horizontal="center"/>
    </xf>
    <xf numFmtId="1" fontId="8" fillId="3" borderId="17" xfId="0" applyNumberFormat="1" applyFont="1" applyFill="1" applyBorder="1" applyAlignment="1">
      <alignment horizontal="center"/>
    </xf>
    <xf numFmtId="1" fontId="2" fillId="9" borderId="9" xfId="0" applyNumberFormat="1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0" borderId="0" xfId="0" applyFont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2" fillId="12" borderId="9" xfId="0" applyNumberFormat="1" applyFont="1" applyFill="1" applyBorder="1" applyAlignment="1">
      <alignment horizontal="right"/>
    </xf>
    <xf numFmtId="0" fontId="14" fillId="12" borderId="9" xfId="0" applyFont="1" applyFill="1" applyBorder="1" applyAlignment="1"/>
    <xf numFmtId="0" fontId="14" fillId="12" borderId="0" xfId="0" applyFont="1" applyFill="1" applyAlignment="1"/>
    <xf numFmtId="1" fontId="2" fillId="5" borderId="15" xfId="0" applyNumberFormat="1" applyFont="1" applyFill="1" applyBorder="1" applyAlignment="1"/>
    <xf numFmtId="0" fontId="0" fillId="5" borderId="0" xfId="0" applyFill="1" applyAlignment="1"/>
    <xf numFmtId="0" fontId="4" fillId="5" borderId="0" xfId="0" applyFont="1" applyFill="1" applyAlignment="1">
      <alignment wrapText="1"/>
    </xf>
    <xf numFmtId="0" fontId="4" fillId="5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2" fillId="0" borderId="23" xfId="0" applyNumberFormat="1" applyFont="1" applyFill="1" applyBorder="1" applyAlignment="1"/>
    <xf numFmtId="1" fontId="2" fillId="5" borderId="23" xfId="0" applyNumberFormat="1" applyFont="1" applyFill="1" applyBorder="1" applyAlignment="1"/>
    <xf numFmtId="1" fontId="2" fillId="13" borderId="9" xfId="0" applyNumberFormat="1" applyFont="1" applyFill="1" applyBorder="1" applyAlignment="1"/>
    <xf numFmtId="16" fontId="4" fillId="5" borderId="9" xfId="0" applyNumberFormat="1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5" borderId="26" xfId="0" applyFont="1" applyFill="1" applyBorder="1" applyAlignment="1"/>
    <xf numFmtId="0" fontId="6" fillId="5" borderId="27" xfId="0" applyNumberFormat="1" applyFont="1" applyFill="1" applyBorder="1" applyAlignment="1">
      <alignment horizontal="center" wrapText="1"/>
    </xf>
    <xf numFmtId="0" fontId="6" fillId="5" borderId="28" xfId="0" applyNumberFormat="1" applyFont="1" applyFill="1" applyBorder="1" applyAlignment="1">
      <alignment horizontal="center" wrapText="1"/>
    </xf>
    <xf numFmtId="0" fontId="6" fillId="0" borderId="29" xfId="0" applyNumberFormat="1" applyFont="1" applyFill="1" applyBorder="1" applyAlignment="1">
      <alignment horizontal="center" wrapText="1"/>
    </xf>
    <xf numFmtId="16" fontId="6" fillId="5" borderId="24" xfId="0" applyNumberFormat="1" applyFont="1" applyFill="1" applyBorder="1" applyAlignment="1">
      <alignment horizontal="center"/>
    </xf>
    <xf numFmtId="16" fontId="6" fillId="5" borderId="9" xfId="0" applyNumberFormat="1" applyFont="1" applyFill="1" applyBorder="1" applyAlignment="1">
      <alignment horizontal="center"/>
    </xf>
    <xf numFmtId="49" fontId="6" fillId="5" borderId="9" xfId="0" applyNumberFormat="1" applyFont="1" applyFill="1" applyBorder="1" applyAlignment="1">
      <alignment horizontal="center"/>
    </xf>
    <xf numFmtId="16" fontId="6" fillId="0" borderId="30" xfId="0" applyNumberFormat="1" applyFont="1" applyFill="1" applyBorder="1" applyAlignment="1">
      <alignment horizontal="center"/>
    </xf>
    <xf numFmtId="16" fontId="6" fillId="5" borderId="25" xfId="0" applyNumberFormat="1" applyFont="1" applyFill="1" applyBorder="1" applyAlignment="1">
      <alignment horizontal="center"/>
    </xf>
    <xf numFmtId="0" fontId="6" fillId="5" borderId="26" xfId="0" applyNumberFormat="1" applyFont="1" applyFill="1" applyBorder="1" applyAlignment="1">
      <alignment horizontal="center"/>
    </xf>
    <xf numFmtId="49" fontId="6" fillId="5" borderId="26" xfId="0" applyNumberFormat="1" applyFont="1" applyFill="1" applyBorder="1" applyAlignment="1">
      <alignment horizontal="center"/>
    </xf>
    <xf numFmtId="16" fontId="6" fillId="5" borderId="26" xfId="0" applyNumberFormat="1" applyFont="1" applyFill="1" applyBorder="1" applyAlignment="1">
      <alignment horizontal="center"/>
    </xf>
    <xf numFmtId="16" fontId="6" fillId="0" borderId="31" xfId="0" applyNumberFormat="1" applyFont="1" applyFill="1" applyBorder="1" applyAlignment="1">
      <alignment horizontal="center"/>
    </xf>
    <xf numFmtId="0" fontId="15" fillId="5" borderId="28" xfId="0" applyFont="1" applyFill="1" applyBorder="1" applyAlignment="1"/>
    <xf numFmtId="0" fontId="6" fillId="5" borderId="24" xfId="0" applyNumberFormat="1" applyFont="1" applyFill="1" applyBorder="1" applyAlignment="1">
      <alignment horizontal="center" wrapText="1"/>
    </xf>
    <xf numFmtId="0" fontId="6" fillId="5" borderId="9" xfId="0" applyNumberFormat="1" applyFont="1" applyFill="1" applyBorder="1" applyAlignment="1">
      <alignment horizontal="center" wrapText="1"/>
    </xf>
    <xf numFmtId="49" fontId="6" fillId="5" borderId="9" xfId="0" applyNumberFormat="1" applyFont="1" applyFill="1" applyBorder="1" applyAlignment="1">
      <alignment horizontal="center" wrapText="1"/>
    </xf>
    <xf numFmtId="0" fontId="15" fillId="5" borderId="9" xfId="0" applyFont="1" applyFill="1" applyBorder="1" applyAlignment="1">
      <alignment wrapText="1"/>
    </xf>
    <xf numFmtId="0" fontId="6" fillId="0" borderId="30" xfId="0" applyNumberFormat="1" applyFont="1" applyFill="1" applyBorder="1" applyAlignment="1">
      <alignment horizontal="center" wrapText="1"/>
    </xf>
    <xf numFmtId="0" fontId="6" fillId="0" borderId="27" xfId="0" applyNumberFormat="1" applyFont="1" applyFill="1" applyBorder="1" applyAlignment="1">
      <alignment horizontal="center" wrapText="1"/>
    </xf>
    <xf numFmtId="0" fontId="6" fillId="0" borderId="28" xfId="0" applyNumberFormat="1" applyFont="1" applyFill="1" applyBorder="1" applyAlignment="1">
      <alignment horizontal="center" wrapText="1"/>
    </xf>
    <xf numFmtId="0" fontId="6" fillId="0" borderId="24" xfId="0" applyNumberFormat="1" applyFont="1" applyFill="1" applyBorder="1" applyAlignment="1">
      <alignment horizontal="center" wrapText="1"/>
    </xf>
    <xf numFmtId="0" fontId="6" fillId="0" borderId="9" xfId="0" applyNumberFormat="1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 wrapText="1"/>
    </xf>
    <xf numFmtId="16" fontId="6" fillId="0" borderId="24" xfId="0" applyNumberFormat="1" applyFont="1" applyFill="1" applyBorder="1" applyAlignment="1">
      <alignment horizontal="center"/>
    </xf>
    <xf numFmtId="16" fontId="6" fillId="0" borderId="9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16" fontId="6" fillId="0" borderId="25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16" fontId="6" fillId="0" borderId="26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  <xf numFmtId="0" fontId="17" fillId="0" borderId="0" xfId="0" applyFont="1" applyAlignment="1">
      <alignment horizontal="left" vertical="top" wrapText="1"/>
    </xf>
  </cellXfs>
  <cellStyles count="7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Normal" xfId="0" builtinId="0"/>
  </cellStyles>
  <dxfs count="2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showGridLines="0" tabSelected="1" workbookViewId="0">
      <selection activeCell="I16" sqref="I16"/>
    </sheetView>
  </sheetViews>
  <sheetFormatPr baseColWidth="10" defaultColWidth="17.7109375" defaultRowHeight="20" customHeight="1" x14ac:dyDescent="0"/>
  <cols>
    <col min="1" max="1" width="11.7109375" customWidth="1"/>
    <col min="2" max="2" width="10.7109375" customWidth="1"/>
    <col min="3" max="3" width="21.42578125" customWidth="1"/>
    <col min="4" max="4" width="0.85546875" hidden="1" customWidth="1"/>
    <col min="5" max="5" width="4.42578125" bestFit="1" customWidth="1"/>
    <col min="6" max="6" width="5.85546875" customWidth="1"/>
    <col min="7" max="9" width="5.7109375" customWidth="1"/>
    <col min="10" max="10" width="7.28515625" customWidth="1"/>
    <col min="11" max="11" width="5.140625" hidden="1" customWidth="1"/>
    <col min="12" max="27" width="4.85546875" customWidth="1"/>
  </cols>
  <sheetData>
    <row r="1" spans="1:27" ht="33.75" customHeight="1" thickBot="1">
      <c r="A1" s="1" t="s">
        <v>53</v>
      </c>
      <c r="B1" s="1"/>
      <c r="C1" s="1"/>
      <c r="D1" s="1"/>
      <c r="E1" s="1"/>
      <c r="F1" s="24" t="s">
        <v>41</v>
      </c>
      <c r="G1" s="1"/>
      <c r="H1" s="1"/>
      <c r="I1" s="1"/>
      <c r="J1" s="1"/>
      <c r="K1" s="1"/>
      <c r="L1" s="69">
        <v>2017</v>
      </c>
      <c r="N1" s="69">
        <v>2018</v>
      </c>
      <c r="S1" s="104"/>
    </row>
    <row r="2" spans="1:27" ht="3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29</v>
      </c>
      <c r="L2" s="129" t="s">
        <v>38</v>
      </c>
      <c r="M2" s="130" t="s">
        <v>38</v>
      </c>
      <c r="N2" s="130" t="s">
        <v>65</v>
      </c>
      <c r="O2" s="130" t="s">
        <v>65</v>
      </c>
      <c r="P2" s="130" t="s">
        <v>73</v>
      </c>
      <c r="Q2" s="130" t="s">
        <v>73</v>
      </c>
      <c r="R2" s="130" t="s">
        <v>102</v>
      </c>
      <c r="S2" s="130" t="s">
        <v>81</v>
      </c>
      <c r="T2" s="130" t="str">
        <f>'Horseshoe Provincials SS'!B8</f>
        <v>Provincials</v>
      </c>
      <c r="U2" s="130" t="s">
        <v>95</v>
      </c>
      <c r="V2" s="130" t="s">
        <v>95</v>
      </c>
      <c r="W2" s="130" t="s">
        <v>95</v>
      </c>
      <c r="X2" s="113" t="s">
        <v>100</v>
      </c>
      <c r="Y2" s="113" t="s">
        <v>103</v>
      </c>
      <c r="Z2" s="113" t="s">
        <v>116</v>
      </c>
      <c r="AA2" s="113" t="s">
        <v>112</v>
      </c>
    </row>
    <row r="3" spans="1:27" ht="36" customHeight="1">
      <c r="A3" s="25" t="s">
        <v>35</v>
      </c>
      <c r="B3" s="26" t="s">
        <v>44</v>
      </c>
      <c r="C3" s="26"/>
      <c r="D3" s="27"/>
      <c r="E3" s="28"/>
      <c r="F3" s="143" t="s">
        <v>43</v>
      </c>
      <c r="G3" s="143"/>
      <c r="H3" s="143"/>
      <c r="I3" s="143"/>
      <c r="J3" s="144"/>
      <c r="K3" s="3" t="s">
        <v>30</v>
      </c>
      <c r="L3" s="131" t="s">
        <v>39</v>
      </c>
      <c r="M3" s="132" t="s">
        <v>51</v>
      </c>
      <c r="N3" s="133" t="s">
        <v>64</v>
      </c>
      <c r="O3" s="133" t="s">
        <v>64</v>
      </c>
      <c r="P3" s="133" t="s">
        <v>69</v>
      </c>
      <c r="Q3" s="133" t="s">
        <v>69</v>
      </c>
      <c r="R3" s="132" t="s">
        <v>69</v>
      </c>
      <c r="S3" s="132" t="s">
        <v>82</v>
      </c>
      <c r="T3" s="132" t="str">
        <f>'Horseshoe Provincials SS'!B9</f>
        <v>Horseshoe</v>
      </c>
      <c r="U3" s="132" t="s">
        <v>96</v>
      </c>
      <c r="V3" s="132" t="s">
        <v>96</v>
      </c>
      <c r="W3" s="132" t="s">
        <v>96</v>
      </c>
      <c r="X3" s="128" t="s">
        <v>101</v>
      </c>
      <c r="Y3" s="128" t="s">
        <v>104</v>
      </c>
      <c r="Z3" s="128" t="s">
        <v>104</v>
      </c>
      <c r="AA3" s="128" t="s">
        <v>104</v>
      </c>
    </row>
    <row r="4" spans="1:27" ht="15" customHeight="1">
      <c r="A4" s="4"/>
      <c r="B4" s="5"/>
      <c r="C4" s="5"/>
      <c r="D4" s="6"/>
      <c r="E4" s="7" t="s">
        <v>4</v>
      </c>
      <c r="F4" s="8" t="s">
        <v>3</v>
      </c>
      <c r="G4" s="9" t="s">
        <v>20</v>
      </c>
      <c r="H4" s="10" t="s">
        <v>20</v>
      </c>
      <c r="I4" s="11" t="s">
        <v>20</v>
      </c>
      <c r="J4" s="12" t="s">
        <v>8</v>
      </c>
      <c r="K4" s="13" t="s">
        <v>31</v>
      </c>
      <c r="L4" s="134">
        <v>41237</v>
      </c>
      <c r="M4" s="135">
        <v>41603</v>
      </c>
      <c r="N4" s="136" t="s">
        <v>66</v>
      </c>
      <c r="O4" s="136" t="s">
        <v>67</v>
      </c>
      <c r="P4" s="136" t="s">
        <v>75</v>
      </c>
      <c r="Q4" s="136" t="s">
        <v>74</v>
      </c>
      <c r="R4" s="135">
        <v>41721</v>
      </c>
      <c r="S4" s="135">
        <v>41679</v>
      </c>
      <c r="T4" s="135">
        <v>41694</v>
      </c>
      <c r="U4" s="135">
        <v>41713</v>
      </c>
      <c r="V4" s="135">
        <v>41714</v>
      </c>
      <c r="W4" s="135">
        <v>41715</v>
      </c>
      <c r="X4" s="117">
        <v>41721</v>
      </c>
      <c r="Y4" s="117">
        <v>41728</v>
      </c>
      <c r="Z4" s="117">
        <v>41729</v>
      </c>
      <c r="AA4" s="117">
        <v>41729</v>
      </c>
    </row>
    <row r="5" spans="1:27" ht="15" customHeight="1" thickBot="1">
      <c r="A5" s="14" t="s">
        <v>37</v>
      </c>
      <c r="B5" s="15" t="s">
        <v>36</v>
      </c>
      <c r="C5" s="15" t="s">
        <v>10</v>
      </c>
      <c r="D5" s="16"/>
      <c r="E5" s="7" t="s">
        <v>3</v>
      </c>
      <c r="F5" s="17" t="s">
        <v>27</v>
      </c>
      <c r="G5" s="18" t="s">
        <v>7</v>
      </c>
      <c r="H5" s="10" t="s">
        <v>6</v>
      </c>
      <c r="I5" s="10" t="s">
        <v>21</v>
      </c>
      <c r="J5" s="12" t="s">
        <v>9</v>
      </c>
      <c r="K5" s="13" t="s">
        <v>32</v>
      </c>
      <c r="L5" s="137" t="s">
        <v>40</v>
      </c>
      <c r="M5" s="138" t="s">
        <v>52</v>
      </c>
      <c r="N5" s="139" t="s">
        <v>40</v>
      </c>
      <c r="O5" s="139" t="s">
        <v>40</v>
      </c>
      <c r="P5" s="139" t="s">
        <v>76</v>
      </c>
      <c r="Q5" s="139" t="s">
        <v>40</v>
      </c>
      <c r="R5" s="140" t="s">
        <v>40</v>
      </c>
      <c r="S5" s="140" t="s">
        <v>40</v>
      </c>
      <c r="T5" s="140" t="str">
        <f>'Horseshoe Provincials SS'!B11</f>
        <v>SS</v>
      </c>
      <c r="U5" s="140" t="s">
        <v>40</v>
      </c>
      <c r="V5" s="140" t="s">
        <v>97</v>
      </c>
      <c r="W5" s="140" t="s">
        <v>76</v>
      </c>
      <c r="X5" s="122" t="s">
        <v>40</v>
      </c>
      <c r="Y5" s="122" t="s">
        <v>40</v>
      </c>
      <c r="Z5" s="122" t="s">
        <v>40</v>
      </c>
      <c r="AA5" s="122" t="s">
        <v>40</v>
      </c>
    </row>
    <row r="6" spans="1:27" ht="15" customHeight="1">
      <c r="A6" s="89" t="s">
        <v>50</v>
      </c>
      <c r="B6" s="89" t="s">
        <v>49</v>
      </c>
      <c r="C6" s="96" t="s">
        <v>45</v>
      </c>
      <c r="D6" s="89"/>
      <c r="E6" s="89">
        <f t="shared" ref="E6" si="0">F6</f>
        <v>1</v>
      </c>
      <c r="F6" s="19">
        <f t="shared" ref="F6" si="1">RANK(J6,$J$6:$K$15,0)</f>
        <v>1</v>
      </c>
      <c r="G6" s="20">
        <f>LARGE(($L6:$AA6),1)</f>
        <v>1000</v>
      </c>
      <c r="H6" s="20">
        <f>LARGE(($L6:$AA6),2)</f>
        <v>947.93926247288505</v>
      </c>
      <c r="I6" s="20">
        <f>LARGE(($L6:$AA6),3)</f>
        <v>800</v>
      </c>
      <c r="J6" s="19">
        <f>SUM(G6+H6+I6)</f>
        <v>2747.9392624728853</v>
      </c>
      <c r="K6" s="21"/>
      <c r="L6" s="22">
        <f>IF(ISNA(VLOOKUP($C6,'COT SS MT SIAMA'!$A$17:$H$100,8,FALSE))=TRUE,"0",VLOOKUP($C6,'COT SS MT SIAMA'!$A$17:$H$100,8,FALSE))</f>
        <v>303.45744680851061</v>
      </c>
      <c r="M6" s="22">
        <f>IF(ISNA(VLOOKUP($C6,'COT B.A MT SIAMA'!$A$17:$H$100,8,FALSE))=TRUE,0,VLOOKUP($C6,'COT B.A MT SIAMA'!$A$17:$H$100,8,FALSE))</f>
        <v>556.45161290322585</v>
      </c>
      <c r="N6" s="22">
        <f>IF(ISNA(VLOOKUP($C6,'Muskoka TT Jan 20'!$A$17:$H$100,8,FALSE))=TRUE,0,VLOOKUP($C6,'Muskoka TT Jan 20'!$A$17:$H$100,8,FALSE))</f>
        <v>0</v>
      </c>
      <c r="O6" s="22">
        <f>IF(ISNA(VLOOKUP($C6,'Muskoka TT Jan 21'!$A$17:$H$100,8,FALSE))=TRUE,0,VLOOKUP($C6,'Muskoka TT Jan 21'!$A$17:$H$100,8,FALSE))</f>
        <v>0</v>
      </c>
      <c r="P6" s="22">
        <f>IF(ISNA(VLOOKUP($C6,'Canada Cup Calgary HP'!$A$17:$H$100,8,FALSE))=TRUE,0,VLOOKUP($C6,'Canada Cup Calgary HP'!$A$17:$H$100,8,FALSE))</f>
        <v>0</v>
      </c>
      <c r="Q6" s="22">
        <f>IF(ISNA(VLOOKUP($C6,'Canada Cup Calgary SS'!$A$17:$H$100,8,FALSE))=TRUE,0,VLOOKUP($C6,'Canada Cup Calgary SS'!$A$17:$H$100,8,FALSE))</f>
        <v>795.03105590062114</v>
      </c>
      <c r="R6" s="22">
        <f>IF(ISNA(VLOOKUP($C6,'NorAm Calgary SS'!$A$17:$H$100,8,FALSE))=TRUE,"0",VLOOKUP($C6,'NorAm Calgary SS'!$A$17:$H$100,8,FALSE))</f>
        <v>1000</v>
      </c>
      <c r="S6" s="22" t="str">
        <f>IF(ISNA(VLOOKUP($C6,'Caledon TT'!$A$17:$H$100,8,FALSE))=TRUE,"0",VLOOKUP($C6,'Caledon TT'!$A$17:$H$100,8,FALSE))</f>
        <v>0</v>
      </c>
      <c r="T6" s="22">
        <f>IF(ISNA(VLOOKUP($C6,'Horseshoe Provincials SS'!$A$17:$H$100,8,FALSE))=TRUE,"0",VLOOKUP($C6,'Horseshoe Provincials SS'!$A$17:$H$100,8,FALSE))</f>
        <v>409.69387755102036</v>
      </c>
      <c r="U6" s="22">
        <f>IF(ISNA(VLOOKUP($C6,'Jr. Nats SS'!$A$17:$H$100,8,FALSE))=TRUE,"0",VLOOKUP($C6,'Jr. Nats SS'!$A$17:$H$100,8,FALSE))</f>
        <v>650</v>
      </c>
      <c r="V6" s="22">
        <f>IF(ISNA(VLOOKUP($C6,'Jr. Nats BA'!$A$17:$H$100,8,FALSE))=TRUE,"0",VLOOKUP($C6,'Jr. Nats BA'!$A$17:$H$100,8,FALSE))</f>
        <v>392.13615023474171</v>
      </c>
      <c r="W6" s="22">
        <f>IF(ISNA(VLOOKUP($C6,'Jr. Nats HP'!$A$17:$H$100,8,FALSE))=TRUE,"0",VLOOKUP($C6,'Jr. Nats HP'!$A$17:$H$100,8,FALSE))</f>
        <v>612.98405466970382</v>
      </c>
      <c r="X6" s="22">
        <f>IF(ISNA(VLOOKUP($C6,'Canada Cup Stoneham SS'!$A$17:$H$100,8,FALSE))=TRUE,"0",VLOOKUP($C6,'Canada Cup Stoneham SS'!$A$17:$H$100,8,FALSE))</f>
        <v>800</v>
      </c>
      <c r="Y6" s="22">
        <f>IF(ISNA(VLOOKUP($C6,'Le Relais Nor AM'!$A$17:$H$100,8,FALSE))=TRUE,"0",VLOOKUP($C6,'Le Relais Nor AM'!$A$17:$H$100,8,FALSE))</f>
        <v>947.93926247288505</v>
      </c>
      <c r="Z6" s="22">
        <f>IF(ISNA(VLOOKUP($C6,'Step Up Tour Le Relais Pro'!$A$17:$H$100,8,FALSE))=TRUE,"0",VLOOKUP($C6,'Step Up Tour Le Relais Pro'!$A$17:$H$100,8,FALSE))</f>
        <v>800</v>
      </c>
      <c r="AA6" s="22" t="str">
        <f>IF(ISNA(VLOOKUP($C6,'Step Up Tour Le Relais AM'!$A$17:$H$100,8,FALSE))=TRUE,"0",VLOOKUP($C6,'Step Up Tour Le Relais AM'!$A$17:$H$100,8,FALSE))</f>
        <v>0</v>
      </c>
    </row>
    <row r="7" spans="1:27" ht="15" customHeight="1">
      <c r="A7" s="89" t="s">
        <v>50</v>
      </c>
      <c r="B7" s="89" t="s">
        <v>54</v>
      </c>
      <c r="C7" s="96" t="s">
        <v>55</v>
      </c>
      <c r="D7" s="89"/>
      <c r="E7" s="89">
        <f>F7</f>
        <v>2</v>
      </c>
      <c r="F7" s="19">
        <f>RANK(J7,$J$6:$K$15,0)</f>
        <v>2</v>
      </c>
      <c r="G7" s="20">
        <f t="shared" ref="G7:G15" si="2">LARGE(($L7:$AA7),1)</f>
        <v>550</v>
      </c>
      <c r="H7" s="20">
        <f t="shared" ref="H7:H15" si="3">LARGE(($L7:$AA7),2)</f>
        <v>546.24413145539904</v>
      </c>
      <c r="I7" s="20">
        <f t="shared" ref="I7:I15" si="4">LARGE(($L7:$AA7),3)</f>
        <v>519.70387243735775</v>
      </c>
      <c r="J7" s="19">
        <f>SUM(G7+H7+I7)</f>
        <v>1615.9480038927568</v>
      </c>
      <c r="K7" s="21"/>
      <c r="L7" s="22" t="str">
        <f>IF(ISNA(VLOOKUP($C7,'COT SS MT SIAMA'!$A$17:$H$100,8,FALSE))=TRUE,"0",VLOOKUP($C7,'COT SS MT SIAMA'!$A$17:$H$100,8,FALSE))</f>
        <v>0</v>
      </c>
      <c r="M7" s="22">
        <f>IF(ISNA(VLOOKUP($C7,'COT B.A MT SIAMA'!$A$17:$H$100,8,FALSE))=TRUE,0,VLOOKUP($C7,'COT B.A MT SIAMA'!$A$17:$H$100,8,FALSE))</f>
        <v>0</v>
      </c>
      <c r="N7" s="22">
        <f>IF(ISNA(VLOOKUP($C7,'Muskoka TT Jan 20'!$A$17:$H$100,8,FALSE))=TRUE,0,VLOOKUP($C7,'Muskoka TT Jan 20'!$A$17:$H$100,8,FALSE))</f>
        <v>500</v>
      </c>
      <c r="O7" s="22">
        <f>IF(ISNA(VLOOKUP($C7,'Muskoka TT Jan 21'!$A$17:$H$100,8,FALSE))=TRUE,0,VLOOKUP($C7,'Muskoka TT Jan 21'!$A$17:$H$100,8,FALSE))</f>
        <v>500</v>
      </c>
      <c r="P7" s="22">
        <f>IF(ISNA(VLOOKUP($C7,'Canada Cup Calgary HP'!$A$17:$H$100,8,FALSE))=TRUE,0,VLOOKUP($C7,'Canada Cup Calgary HP'!$A$17:$H$100,8,FALSE))</f>
        <v>0</v>
      </c>
      <c r="Q7" s="22">
        <f>IF(ISNA(VLOOKUP($C7,'Canada Cup Calgary SS'!$A$17:$H$100,8,FALSE))=TRUE,0,VLOOKUP($C7,'Canada Cup Calgary SS'!$A$17:$H$100,8,FALSE))</f>
        <v>0</v>
      </c>
      <c r="R7" s="22" t="str">
        <f>IF(ISNA(VLOOKUP($C7,'NorAm Calgary SS'!$A$17:$H$100,8,FALSE))=TRUE,"0",VLOOKUP($C7,'NorAm Calgary SS'!$A$17:$H$100,8,FALSE))</f>
        <v>0</v>
      </c>
      <c r="S7" s="22">
        <f>IF(ISNA(VLOOKUP($C7,'Caledon TT'!$A$17:$H$100,8,FALSE))=TRUE,"0",VLOOKUP($C7,'Caledon TT'!$A$17:$H$100,8,FALSE))</f>
        <v>476.77595628415298</v>
      </c>
      <c r="T7" s="22">
        <f>IF(ISNA(VLOOKUP($C7,'Horseshoe Provincials SS'!$A$17:$H$100,8,FALSE))=TRUE,"0",VLOOKUP($C7,'Horseshoe Provincials SS'!$A$17:$H$100,8,FALSE))</f>
        <v>550</v>
      </c>
      <c r="U7" s="22">
        <f>IF(ISNA(VLOOKUP($C7,'Jr. Nats SS'!$A$17:$H$100,8,FALSE))=TRUE,"0",VLOOKUP($C7,'Jr. Nats SS'!$A$17:$H$100,8,FALSE))</f>
        <v>426.34408602150535</v>
      </c>
      <c r="V7" s="22">
        <f>IF(ISNA(VLOOKUP($C7,'Jr. Nats BA'!$A$17:$H$100,8,FALSE))=TRUE,"0",VLOOKUP($C7,'Jr. Nats BA'!$A$17:$H$100,8,FALSE))</f>
        <v>546.24413145539904</v>
      </c>
      <c r="W7" s="22">
        <f>IF(ISNA(VLOOKUP($C7,'Jr. Nats HP'!$A$17:$H$100,8,FALSE))=TRUE,"0",VLOOKUP($C7,'Jr. Nats HP'!$A$17:$H$100,8,FALSE))</f>
        <v>519.70387243735775</v>
      </c>
      <c r="X7" s="22" t="str">
        <f>IF(ISNA(VLOOKUP($C7,'Canada Cup Stoneham SS'!$A$17:$H$100,8,FALSE))=TRUE,"0",VLOOKUP($C7,'Canada Cup Stoneham SS'!$A$17:$H$100,8,FALSE))</f>
        <v>0</v>
      </c>
      <c r="Y7" s="22" t="str">
        <f>IF(ISNA(VLOOKUP($C7,'Le Relais Nor AM'!$A$17:$H$100,8,FALSE))=TRUE,"0",VLOOKUP($C7,'Le Relais Nor AM'!$A$17:$H$100,8,FALSE))</f>
        <v>0</v>
      </c>
      <c r="Z7" s="22" t="str">
        <f>IF(ISNA(VLOOKUP($C7,'Step Up Tour Le Relais Pro'!$A$17:$H$100,8,FALSE))=TRUE,"0",VLOOKUP($C7,'Step Up Tour Le Relais Pro'!$A$17:$H$100,8,FALSE))</f>
        <v>0</v>
      </c>
      <c r="AA7" s="22">
        <f>IF(ISNA(VLOOKUP($C7,'Step Up Tour Le Relais AM'!$A$17:$H$100,8,FALSE))=TRUE,"0",VLOOKUP($C7,'Step Up Tour Le Relais AM'!$A$17:$H$100,8,FALSE))</f>
        <v>500</v>
      </c>
    </row>
    <row r="8" spans="1:27" ht="15" customHeight="1">
      <c r="A8" s="89" t="s">
        <v>72</v>
      </c>
      <c r="B8" s="89" t="s">
        <v>77</v>
      </c>
      <c r="C8" s="96" t="s">
        <v>71</v>
      </c>
      <c r="D8" s="89"/>
      <c r="E8" s="89">
        <f>F8</f>
        <v>3</v>
      </c>
      <c r="F8" s="19">
        <f>RANK(J8,$J$6:$K$15,0)</f>
        <v>3</v>
      </c>
      <c r="G8" s="20">
        <f t="shared" si="2"/>
        <v>628.07453416149076</v>
      </c>
      <c r="H8" s="20">
        <f t="shared" si="3"/>
        <v>411.48648648648651</v>
      </c>
      <c r="I8" s="20">
        <f t="shared" si="4"/>
        <v>333.31419384474049</v>
      </c>
      <c r="J8" s="19">
        <f>SUM(G8+H8+I8)</f>
        <v>1372.8752144927178</v>
      </c>
      <c r="K8" s="21"/>
      <c r="L8" s="22" t="str">
        <f>IF(ISNA(VLOOKUP($C8,'COT SS MT SIAMA'!$A$17:$H$100,8,FALSE))=TRUE,"0",VLOOKUP($C8,'COT SS MT SIAMA'!$A$17:$H$100,8,FALSE))</f>
        <v>0</v>
      </c>
      <c r="M8" s="22">
        <f>IF(ISNA(VLOOKUP($C8,'COT B.A MT SIAMA'!$A$17:$H$100,8,FALSE))=TRUE,0,VLOOKUP($C8,'COT B.A MT SIAMA'!$A$17:$H$100,8,FALSE))</f>
        <v>0</v>
      </c>
      <c r="N8" s="22">
        <f>IF(ISNA(VLOOKUP($C8,'Muskoka TT Jan 20'!$A$17:$H$100,8,FALSE))=TRUE,0,VLOOKUP($C8,'Muskoka TT Jan 20'!$A$17:$H$100,8,FALSE))</f>
        <v>0</v>
      </c>
      <c r="O8" s="22">
        <f>IF(ISNA(VLOOKUP($C8,'Muskoka TT Jan 21'!$A$17:$H$100,8,FALSE))=TRUE,0,VLOOKUP($C8,'Muskoka TT Jan 21'!$A$17:$H$100,8,FALSE))</f>
        <v>0</v>
      </c>
      <c r="P8" s="22">
        <f>IF(ISNA(VLOOKUP($C8,'Canada Cup Calgary HP'!$A$17:$H$100,8,FALSE))=TRUE,0,VLOOKUP($C8,'Canada Cup Calgary HP'!$A$17:$H$100,8,FALSE))</f>
        <v>411.48648648648651</v>
      </c>
      <c r="Q8" s="22">
        <f>IF(ISNA(VLOOKUP($C8,'Canada Cup Calgary SS'!$A$17:$H$100,8,FALSE))=TRUE,0,VLOOKUP($C8,'Canada Cup Calgary SS'!$A$17:$H$100,8,FALSE))</f>
        <v>628.07453416149076</v>
      </c>
      <c r="R8" s="22">
        <f>IF(ISNA(VLOOKUP($C8,'NorAm Calgary SS'!$A$17:$H$100,8,FALSE))=TRUE,"0",VLOOKUP($C8,'NorAm Calgary SS'!$A$17:$H$100,8,FALSE))</f>
        <v>333.31419384474049</v>
      </c>
      <c r="S8" s="22" t="str">
        <f>IF(ISNA(VLOOKUP($C8,'Caledon TT'!$A$17:$H$100,8,FALSE))=TRUE,"0",VLOOKUP($C8,'Caledon TT'!$A$17:$H$100,8,FALSE))</f>
        <v>0</v>
      </c>
      <c r="T8" s="22" t="str">
        <f>IF(ISNA(VLOOKUP($C8,'Horseshoe Provincials SS'!$A$17:$H$100,8,FALSE))=TRUE,"0",VLOOKUP($C8,'Horseshoe Provincials SS'!$A$17:$H$100,8,FALSE))</f>
        <v>0</v>
      </c>
      <c r="U8" s="22" t="str">
        <f>IF(ISNA(VLOOKUP($C8,'Jr. Nats SS'!$A$17:$H$100,8,FALSE))=TRUE,"0",VLOOKUP($C8,'Jr. Nats SS'!$A$17:$H$100,8,FALSE))</f>
        <v>0</v>
      </c>
      <c r="V8" s="22" t="str">
        <f>IF(ISNA(VLOOKUP($C8,'Jr. Nats BA'!$A$17:$H$100,8,FALSE))=TRUE,"0",VLOOKUP($C8,'Jr. Nats BA'!$A$17:$H$100,8,FALSE))</f>
        <v>0</v>
      </c>
      <c r="W8" s="22" t="str">
        <f>IF(ISNA(VLOOKUP($C8,'Jr. Nats HP'!$A$17:$H$100,8,FALSE))=TRUE,"0",VLOOKUP($C8,'Jr. Nats HP'!$A$17:$H$100,8,FALSE))</f>
        <v>0</v>
      </c>
      <c r="X8" s="22" t="str">
        <f>IF(ISNA(VLOOKUP($C8,'Canada Cup Stoneham SS'!$A$17:$H$100,8,FALSE))=TRUE,"0",VLOOKUP($C8,'Canada Cup Stoneham SS'!$A$17:$H$100,8,FALSE))</f>
        <v>0</v>
      </c>
      <c r="Y8" s="22" t="str">
        <f>IF(ISNA(VLOOKUP($C8,'Le Relais Nor AM'!$A$17:$H$100,8,FALSE))=TRUE,"0",VLOOKUP($C8,'Le Relais Nor AM'!$A$17:$H$100,8,FALSE))</f>
        <v>0</v>
      </c>
      <c r="Z8" s="22" t="str">
        <f>IF(ISNA(VLOOKUP($C8,'Step Up Tour Le Relais Pro'!$A$17:$H$100,8,FALSE))=TRUE,"0",VLOOKUP($C8,'Step Up Tour Le Relais Pro'!$A$17:$H$100,8,FALSE))</f>
        <v>0</v>
      </c>
      <c r="AA8" s="22" t="str">
        <f>IF(ISNA(VLOOKUP($C8,'Step Up Tour Le Relais AM'!$A$17:$H$100,8,FALSE))=TRUE,"0",VLOOKUP($C8,'Step Up Tour Le Relais AM'!$A$17:$H$100,8,FALSE))</f>
        <v>0</v>
      </c>
    </row>
    <row r="9" spans="1:27" ht="15" customHeight="1">
      <c r="A9" s="89" t="s">
        <v>57</v>
      </c>
      <c r="B9" s="89" t="s">
        <v>54</v>
      </c>
      <c r="C9" s="96" t="s">
        <v>60</v>
      </c>
      <c r="D9" s="89"/>
      <c r="E9" s="89">
        <f>F9</f>
        <v>4</v>
      </c>
      <c r="F9" s="19">
        <f>RANK(J9,$J$6:$K$15,0)</f>
        <v>4</v>
      </c>
      <c r="G9" s="20">
        <f t="shared" si="2"/>
        <v>350</v>
      </c>
      <c r="H9" s="20">
        <f t="shared" si="3"/>
        <v>323.31730769230768</v>
      </c>
      <c r="I9" s="20">
        <f t="shared" si="4"/>
        <v>277.3224043715847</v>
      </c>
      <c r="J9" s="19">
        <f>SUM(G9+H9+I9)</f>
        <v>950.63971206389238</v>
      </c>
      <c r="K9" s="21"/>
      <c r="L9" s="22" t="str">
        <f>IF(ISNA(VLOOKUP($C9,'COT SS MT SIAMA'!$A$17:$H$100,8,FALSE))=TRUE,"0",VLOOKUP($C9,'COT SS MT SIAMA'!$A$17:$H$100,8,FALSE))</f>
        <v>0</v>
      </c>
      <c r="M9" s="22">
        <f>IF(ISNA(VLOOKUP($C9,'COT B.A MT SIAMA'!$A$17:$H$100,8,FALSE))=TRUE,0,VLOOKUP($C9,'COT B.A MT SIAMA'!$A$17:$H$100,8,FALSE))</f>
        <v>0</v>
      </c>
      <c r="N9" s="22">
        <f>IF(ISNA(VLOOKUP($C9,'Muskoka TT Jan 20'!$A$17:$H$100,8,FALSE))=TRUE,0,VLOOKUP($C9,'Muskoka TT Jan 20'!$A$17:$H$100,8,FALSE))</f>
        <v>350</v>
      </c>
      <c r="O9" s="22">
        <f>IF(ISNA(VLOOKUP($C9,'Muskoka TT Jan 21'!$A$17:$H$100,8,FALSE))=TRUE,0,VLOOKUP($C9,'Muskoka TT Jan 21'!$A$17:$H$100,8,FALSE))</f>
        <v>323.31730769230768</v>
      </c>
      <c r="P9" s="22">
        <f>IF(ISNA(VLOOKUP($C9,'Canada Cup Calgary HP'!$A$17:$H$100,8,FALSE))=TRUE,0,VLOOKUP($C9,'Canada Cup Calgary HP'!$A$17:$H$100,8,FALSE))</f>
        <v>0</v>
      </c>
      <c r="Q9" s="22">
        <f>IF(ISNA(VLOOKUP($C9,'Canada Cup Calgary SS'!$A$17:$H$100,8,FALSE))=TRUE,0,VLOOKUP($C9,'Canada Cup Calgary SS'!$A$17:$H$100,8,FALSE))</f>
        <v>0</v>
      </c>
      <c r="R9" s="22" t="str">
        <f>IF(ISNA(VLOOKUP($C9,'NorAm Calgary SS'!$A$17:$H$100,8,FALSE))=TRUE,"0",VLOOKUP($C9,'NorAm Calgary SS'!$A$17:$H$100,8,FALSE))</f>
        <v>0</v>
      </c>
      <c r="S9" s="22">
        <f>IF(ISNA(VLOOKUP($C9,'Caledon TT'!$A$17:$H$100,8,FALSE))=TRUE,"0",VLOOKUP($C9,'Caledon TT'!$A$17:$H$100,8,FALSE))</f>
        <v>277.3224043715847</v>
      </c>
      <c r="T9" s="22" t="str">
        <f>IF(ISNA(VLOOKUP($C9,'Horseshoe Provincials SS'!$A$17:$H$100,8,FALSE))=TRUE,"0",VLOOKUP($C9,'Horseshoe Provincials SS'!$A$17:$H$100,8,FALSE))</f>
        <v>0</v>
      </c>
      <c r="U9" s="22" t="str">
        <f>IF(ISNA(VLOOKUP($C9,'Jr. Nats SS'!$A$17:$H$100,8,FALSE))=TRUE,"0",VLOOKUP($C9,'Jr. Nats SS'!$A$17:$H$100,8,FALSE))</f>
        <v>0</v>
      </c>
      <c r="V9" s="22" t="str">
        <f>IF(ISNA(VLOOKUP($C9,'Jr. Nats BA'!$A$17:$H$100,8,FALSE))=TRUE,"0",VLOOKUP($C9,'Jr. Nats BA'!$A$17:$H$100,8,FALSE))</f>
        <v>0</v>
      </c>
      <c r="W9" s="22" t="str">
        <f>IF(ISNA(VLOOKUP($C9,'Jr. Nats HP'!$A$17:$H$100,8,FALSE))=TRUE,"0",VLOOKUP($C9,'Jr. Nats HP'!$A$17:$H$100,8,FALSE))</f>
        <v>0</v>
      </c>
      <c r="X9" s="22" t="str">
        <f>IF(ISNA(VLOOKUP($C9,'Canada Cup Stoneham SS'!$A$17:$H$100,8,FALSE))=TRUE,"0",VLOOKUP($C9,'Canada Cup Stoneham SS'!$A$17:$H$100,8,FALSE))</f>
        <v>0</v>
      </c>
      <c r="Y9" s="22" t="str">
        <f>IF(ISNA(VLOOKUP($C9,'Le Relais Nor AM'!$A$17:$H$100,8,FALSE))=TRUE,"0",VLOOKUP($C9,'Le Relais Nor AM'!$A$17:$H$100,8,FALSE))</f>
        <v>0</v>
      </c>
      <c r="Z9" s="22" t="str">
        <f>IF(ISNA(VLOOKUP($C9,'Step Up Tour Le Relais Pro'!$A$17:$H$100,8,FALSE))=TRUE,"0",VLOOKUP($C9,'Step Up Tour Le Relais Pro'!$A$17:$H$100,8,FALSE))</f>
        <v>0</v>
      </c>
      <c r="AA9" s="22" t="str">
        <f>IF(ISNA(VLOOKUP($C9,'Step Up Tour Le Relais AM'!$A$17:$H$100,8,FALSE))=TRUE,"0",VLOOKUP($C9,'Step Up Tour Le Relais AM'!$A$17:$H$100,8,FALSE))</f>
        <v>0</v>
      </c>
    </row>
    <row r="10" spans="1:27" ht="15" customHeight="1">
      <c r="A10" s="89" t="s">
        <v>96</v>
      </c>
      <c r="B10" s="89" t="s">
        <v>63</v>
      </c>
      <c r="C10" s="96" t="s">
        <v>61</v>
      </c>
      <c r="D10" s="89"/>
      <c r="E10" s="89">
        <f>F10</f>
        <v>5</v>
      </c>
      <c r="F10" s="19">
        <f>RANK(J10,$J$6:$K$15,0)</f>
        <v>5</v>
      </c>
      <c r="G10" s="20">
        <f t="shared" si="2"/>
        <v>375.68306010928961</v>
      </c>
      <c r="H10" s="20">
        <f t="shared" si="3"/>
        <v>294.64285714285717</v>
      </c>
      <c r="I10" s="20">
        <f t="shared" si="4"/>
        <v>145.12195121951223</v>
      </c>
      <c r="J10" s="19">
        <f>SUM(G10+H10+I10)</f>
        <v>815.44786847165904</v>
      </c>
      <c r="K10" s="21"/>
      <c r="L10" s="22" t="str">
        <f>IF(ISNA(VLOOKUP($C10,'COT SS MT SIAMA'!$A$17:$H$100,8,FALSE))=TRUE,"0",VLOOKUP($C10,'COT SS MT SIAMA'!$A$17:$H$100,8,FALSE))</f>
        <v>0</v>
      </c>
      <c r="M10" s="22">
        <f>IF(ISNA(VLOOKUP($C10,'COT B.A MT SIAMA'!$A$17:$H$100,8,FALSE))=TRUE,0,VLOOKUP($C10,'COT B.A MT SIAMA'!$A$17:$H$100,8,FALSE))</f>
        <v>0</v>
      </c>
      <c r="N10" s="22">
        <f>IF(ISNA(VLOOKUP($C10,'Muskoka TT Jan 20'!$A$17:$H$100,8,FALSE))=TRUE,0,VLOOKUP($C10,'Muskoka TT Jan 20'!$A$17:$H$100,8,FALSE))</f>
        <v>145.12195121951223</v>
      </c>
      <c r="O10" s="22">
        <f>IF(ISNA(VLOOKUP($C10,'Muskoka TT Jan 21'!$A$17:$H$100,8,FALSE))=TRUE,0,VLOOKUP($C10,'Muskoka TT Jan 21'!$A$17:$H$100,8,FALSE))</f>
        <v>0</v>
      </c>
      <c r="P10" s="22">
        <f>IF(ISNA(VLOOKUP($C10,'Canada Cup Calgary HP'!$A$17:$H$100,8,FALSE))=TRUE,0,VLOOKUP($C10,'Canada Cup Calgary HP'!$A$17:$H$100,8,FALSE))</f>
        <v>0</v>
      </c>
      <c r="Q10" s="22">
        <f>IF(ISNA(VLOOKUP($C10,'Canada Cup Calgary SS'!$A$17:$H$100,8,FALSE))=TRUE,0,VLOOKUP($C10,'Canada Cup Calgary SS'!$A$17:$H$100,8,FALSE))</f>
        <v>0</v>
      </c>
      <c r="R10" s="22" t="str">
        <f>IF(ISNA(VLOOKUP($C10,'NorAm Calgary SS'!$A$17:$H$100,8,FALSE))=TRUE,"0",VLOOKUP($C10,'NorAm Calgary SS'!$A$17:$H$100,8,FALSE))</f>
        <v>0</v>
      </c>
      <c r="S10" s="22">
        <f>IF(ISNA(VLOOKUP($C10,'Caledon TT'!$A$17:$H$100,8,FALSE))=TRUE,"0",VLOOKUP($C10,'Caledon TT'!$A$17:$H$100,8,FALSE))</f>
        <v>375.68306010928961</v>
      </c>
      <c r="T10" s="22">
        <f>IF(ISNA(VLOOKUP($C10,'Horseshoe Provincials SS'!$A$17:$H$100,8,FALSE))=TRUE,"0",VLOOKUP($C10,'Horseshoe Provincials SS'!$A$17:$H$100,8,FALSE))</f>
        <v>294.64285714285717</v>
      </c>
      <c r="U10" s="22" t="str">
        <f>IF(ISNA(VLOOKUP($C10,'Jr. Nats SS'!$A$17:$H$100,8,FALSE))=TRUE,"0",VLOOKUP($C10,'Jr. Nats SS'!$A$17:$H$100,8,FALSE))</f>
        <v>0</v>
      </c>
      <c r="V10" s="22" t="str">
        <f>IF(ISNA(VLOOKUP($C10,'Jr. Nats BA'!$A$17:$H$100,8,FALSE))=TRUE,"0",VLOOKUP($C10,'Jr. Nats BA'!$A$17:$H$100,8,FALSE))</f>
        <v>0</v>
      </c>
      <c r="W10" s="22" t="str">
        <f>IF(ISNA(VLOOKUP($C10,'Jr. Nats HP'!$A$17:$H$100,8,FALSE))=TRUE,"0",VLOOKUP($C10,'Jr. Nats HP'!$A$17:$H$100,8,FALSE))</f>
        <v>0</v>
      </c>
      <c r="X10" s="22" t="str">
        <f>IF(ISNA(VLOOKUP($C10,'Canada Cup Stoneham SS'!$A$17:$H$100,8,FALSE))=TRUE,"0",VLOOKUP($C10,'Canada Cup Stoneham SS'!$A$17:$H$100,8,FALSE))</f>
        <v>0</v>
      </c>
      <c r="Y10" s="22" t="str">
        <f>IF(ISNA(VLOOKUP($C10,'Le Relais Nor AM'!$A$17:$H$100,8,FALSE))=TRUE,"0",VLOOKUP($C10,'Le Relais Nor AM'!$A$17:$H$100,8,FALSE))</f>
        <v>0</v>
      </c>
      <c r="Z10" s="22" t="str">
        <f>IF(ISNA(VLOOKUP($C10,'Step Up Tour Le Relais Pro'!$A$17:$H$100,8,FALSE))=TRUE,"0",VLOOKUP($C10,'Step Up Tour Le Relais Pro'!$A$17:$H$100,8,FALSE))</f>
        <v>0</v>
      </c>
      <c r="AA10" s="22" t="str">
        <f>IF(ISNA(VLOOKUP($C10,'Step Up Tour Le Relais AM'!$A$17:$H$100,8,FALSE))=TRUE,"0",VLOOKUP($C10,'Step Up Tour Le Relais AM'!$A$17:$H$100,8,FALSE))</f>
        <v>0</v>
      </c>
    </row>
    <row r="11" spans="1:27" ht="15" customHeight="1">
      <c r="A11" s="89" t="s">
        <v>87</v>
      </c>
      <c r="B11" s="89" t="s">
        <v>89</v>
      </c>
      <c r="C11" s="96" t="s">
        <v>88</v>
      </c>
      <c r="D11" s="89"/>
      <c r="E11" s="89">
        <f>F11</f>
        <v>6</v>
      </c>
      <c r="F11" s="19">
        <f>RANK(J11,$J$6:$K$15,0)</f>
        <v>6</v>
      </c>
      <c r="G11" s="20">
        <f t="shared" si="2"/>
        <v>275</v>
      </c>
      <c r="H11" s="20">
        <f t="shared" si="3"/>
        <v>222.6775956284153</v>
      </c>
      <c r="I11" s="20">
        <f t="shared" si="4"/>
        <v>0</v>
      </c>
      <c r="J11" s="19">
        <f>SUM(G11+H11+I11)</f>
        <v>497.6775956284153</v>
      </c>
      <c r="K11" s="21"/>
      <c r="L11" s="22" t="str">
        <f>IF(ISNA(VLOOKUP($C11,'COT SS MT SIAMA'!$A$17:$H$100,8,FALSE))=TRUE,"0",VLOOKUP($C11,'COT SS MT SIAMA'!$A$17:$H$100,8,FALSE))</f>
        <v>0</v>
      </c>
      <c r="M11" s="22">
        <f>IF(ISNA(VLOOKUP($C11,'COT B.A MT SIAMA'!$A$17:$H$100,8,FALSE))=TRUE,0,VLOOKUP($C11,'COT B.A MT SIAMA'!$A$17:$H$100,8,FALSE))</f>
        <v>0</v>
      </c>
      <c r="N11" s="22">
        <f>IF(ISNA(VLOOKUP($C11,'Muskoka TT Jan 20'!$A$17:$H$100,8,FALSE))=TRUE,0,VLOOKUP($C11,'Muskoka TT Jan 20'!$A$17:$H$100,8,FALSE))</f>
        <v>0</v>
      </c>
      <c r="O11" s="22">
        <f>IF(ISNA(VLOOKUP($C11,'Muskoka TT Jan 21'!$A$17:$H$100,8,FALSE))=TRUE,0,VLOOKUP($C11,'Muskoka TT Jan 21'!$A$17:$H$100,8,FALSE))</f>
        <v>0</v>
      </c>
      <c r="P11" s="22">
        <f>IF(ISNA(VLOOKUP($C11,'Canada Cup Calgary HP'!$A$17:$H$100,8,FALSE))=TRUE,0,VLOOKUP($C11,'Canada Cup Calgary HP'!$A$17:$H$100,8,FALSE))</f>
        <v>0</v>
      </c>
      <c r="Q11" s="22">
        <f>IF(ISNA(VLOOKUP($C11,'Canada Cup Calgary SS'!$A$17:$H$100,8,FALSE))=TRUE,0,VLOOKUP($C11,'Canada Cup Calgary SS'!$A$17:$H$100,8,FALSE))</f>
        <v>0</v>
      </c>
      <c r="R11" s="22" t="str">
        <f>IF(ISNA(VLOOKUP($C11,'NorAm Calgary SS'!$A$17:$H$100,8,FALSE))=TRUE,"0",VLOOKUP($C11,'NorAm Calgary SS'!$A$17:$H$100,8,FALSE))</f>
        <v>0</v>
      </c>
      <c r="S11" s="22">
        <f>IF(ISNA(VLOOKUP($C11,'Caledon TT'!$A$17:$H$100,8,FALSE))=TRUE,"0",VLOOKUP($C11,'Caledon TT'!$A$17:$H$100,8,FALSE))</f>
        <v>222.6775956284153</v>
      </c>
      <c r="T11" s="22">
        <f>IF(ISNA(VLOOKUP($C11,'Horseshoe Provincials SS'!$A$17:$H$100,8,FALSE))=TRUE,"0",VLOOKUP($C11,'Horseshoe Provincials SS'!$A$17:$H$100,8,FALSE))</f>
        <v>275</v>
      </c>
      <c r="U11" s="22" t="str">
        <f>IF(ISNA(VLOOKUP($C11,'Jr. Nats SS'!$A$17:$H$100,8,FALSE))=TRUE,"0",VLOOKUP($C11,'Jr. Nats SS'!$A$17:$H$100,8,FALSE))</f>
        <v>0</v>
      </c>
      <c r="V11" s="22" t="str">
        <f>IF(ISNA(VLOOKUP($C11,'Jr. Nats BA'!$A$17:$H$100,8,FALSE))=TRUE,"0",VLOOKUP($C11,'Jr. Nats BA'!$A$17:$H$100,8,FALSE))</f>
        <v>0</v>
      </c>
      <c r="W11" s="22" t="str">
        <f>IF(ISNA(VLOOKUP($C11,'Jr. Nats HP'!$A$17:$H$100,8,FALSE))=TRUE,"0",VLOOKUP($C11,'Jr. Nats HP'!$A$17:$H$100,8,FALSE))</f>
        <v>0</v>
      </c>
      <c r="X11" s="22" t="str">
        <f>IF(ISNA(VLOOKUP($C11,'Canada Cup Stoneham SS'!$A$17:$H$100,8,FALSE))=TRUE,"0",VLOOKUP($C11,'Canada Cup Stoneham SS'!$A$17:$H$100,8,FALSE))</f>
        <v>0</v>
      </c>
      <c r="Y11" s="22" t="str">
        <f>IF(ISNA(VLOOKUP($C11,'Le Relais Nor AM'!$A$17:$H$100,8,FALSE))=TRUE,"0",VLOOKUP($C11,'Le Relais Nor AM'!$A$17:$H$100,8,FALSE))</f>
        <v>0</v>
      </c>
      <c r="Z11" s="22" t="str">
        <f>IF(ISNA(VLOOKUP($C11,'Step Up Tour Le Relais Pro'!$A$17:$H$100,8,FALSE))=TRUE,"0",VLOOKUP($C11,'Step Up Tour Le Relais Pro'!$A$17:$H$100,8,FALSE))</f>
        <v>0</v>
      </c>
      <c r="AA11" s="22" t="str">
        <f>IF(ISNA(VLOOKUP($C11,'Step Up Tour Le Relais AM'!$A$17:$H$100,8,FALSE))=TRUE,"0",VLOOKUP($C11,'Step Up Tour Le Relais AM'!$A$17:$H$100,8,FALSE))</f>
        <v>0</v>
      </c>
    </row>
    <row r="12" spans="1:27" ht="15" customHeight="1">
      <c r="A12" s="89" t="s">
        <v>85</v>
      </c>
      <c r="B12" s="89" t="s">
        <v>84</v>
      </c>
      <c r="C12" s="96" t="s">
        <v>83</v>
      </c>
      <c r="D12" s="89"/>
      <c r="E12" s="89">
        <f>F12</f>
        <v>7</v>
      </c>
      <c r="F12" s="19">
        <f>RANK(J12,$J$6:$K$15,0)</f>
        <v>7</v>
      </c>
      <c r="G12" s="20">
        <f t="shared" si="2"/>
        <v>411.20218579234972</v>
      </c>
      <c r="H12" s="20">
        <f t="shared" si="3"/>
        <v>0</v>
      </c>
      <c r="I12" s="20">
        <f t="shared" si="4"/>
        <v>0</v>
      </c>
      <c r="J12" s="19">
        <f>SUM(G12+H12+I12)</f>
        <v>411.20218579234972</v>
      </c>
      <c r="K12" s="21"/>
      <c r="L12" s="22" t="str">
        <f>IF(ISNA(VLOOKUP($C12,'COT SS MT SIAMA'!$A$17:$H$100,8,FALSE))=TRUE,"0",VLOOKUP($C12,'COT SS MT SIAMA'!$A$17:$H$100,8,FALSE))</f>
        <v>0</v>
      </c>
      <c r="M12" s="22">
        <f>IF(ISNA(VLOOKUP($C12,'COT B.A MT SIAMA'!$A$17:$H$100,8,FALSE))=TRUE,0,VLOOKUP($C12,'COT B.A MT SIAMA'!$A$17:$H$100,8,FALSE))</f>
        <v>0</v>
      </c>
      <c r="N12" s="22">
        <f>IF(ISNA(VLOOKUP($C12,'Muskoka TT Jan 20'!$A$17:$H$100,8,FALSE))=TRUE,0,VLOOKUP($C12,'Muskoka TT Jan 20'!$A$17:$H$100,8,FALSE))</f>
        <v>0</v>
      </c>
      <c r="O12" s="22">
        <f>IF(ISNA(VLOOKUP($C12,'Muskoka TT Jan 21'!$A$17:$H$100,8,FALSE))=TRUE,0,VLOOKUP($C12,'Muskoka TT Jan 21'!$A$17:$H$100,8,FALSE))</f>
        <v>0</v>
      </c>
      <c r="P12" s="22">
        <f>IF(ISNA(VLOOKUP($C12,'Canada Cup Calgary HP'!$A$17:$H$100,8,FALSE))=TRUE,0,VLOOKUP($C12,'Canada Cup Calgary HP'!$A$17:$H$100,8,FALSE))</f>
        <v>0</v>
      </c>
      <c r="Q12" s="22">
        <f>IF(ISNA(VLOOKUP($C12,'Canada Cup Calgary SS'!$A$17:$H$100,8,FALSE))=TRUE,0,VLOOKUP($C12,'Canada Cup Calgary SS'!$A$17:$H$100,8,FALSE))</f>
        <v>0</v>
      </c>
      <c r="R12" s="22" t="str">
        <f>IF(ISNA(VLOOKUP($C12,'NorAm Calgary SS'!$A$17:$H$100,8,FALSE))=TRUE,"0",VLOOKUP($C12,'NorAm Calgary SS'!$A$17:$H$100,8,FALSE))</f>
        <v>0</v>
      </c>
      <c r="S12" s="22">
        <f>IF(ISNA(VLOOKUP($C12,'Caledon TT'!$A$17:$H$100,8,FALSE))=TRUE,"0",VLOOKUP($C12,'Caledon TT'!$A$17:$H$100,8,FALSE))</f>
        <v>411.20218579234972</v>
      </c>
      <c r="T12" s="22" t="str">
        <f>IF(ISNA(VLOOKUP($C12,'Horseshoe Provincials SS'!$A$17:$H$100,8,FALSE))=TRUE,"0",VLOOKUP($C12,'Horseshoe Provincials SS'!$A$17:$H$100,8,FALSE))</f>
        <v>0</v>
      </c>
      <c r="U12" s="22" t="str">
        <f>IF(ISNA(VLOOKUP($C12,'Jr. Nats SS'!$A$17:$H$100,8,FALSE))=TRUE,"0",VLOOKUP($C12,'Jr. Nats SS'!$A$17:$H$100,8,FALSE))</f>
        <v>0</v>
      </c>
      <c r="V12" s="22" t="str">
        <f>IF(ISNA(VLOOKUP($C12,'Jr. Nats BA'!$A$17:$H$100,8,FALSE))=TRUE,"0",VLOOKUP($C12,'Jr. Nats BA'!$A$17:$H$100,8,FALSE))</f>
        <v>0</v>
      </c>
      <c r="W12" s="22" t="str">
        <f>IF(ISNA(VLOOKUP($C12,'Jr. Nats HP'!$A$17:$H$100,8,FALSE))=TRUE,"0",VLOOKUP($C12,'Jr. Nats HP'!$A$17:$H$100,8,FALSE))</f>
        <v>0</v>
      </c>
      <c r="X12" s="22" t="str">
        <f>IF(ISNA(VLOOKUP($C12,'Canada Cup Stoneham SS'!$A$17:$H$100,8,FALSE))=TRUE,"0",VLOOKUP($C12,'Canada Cup Stoneham SS'!$A$17:$H$100,8,FALSE))</f>
        <v>0</v>
      </c>
      <c r="Y12" s="22" t="str">
        <f>IF(ISNA(VLOOKUP($C12,'Le Relais Nor AM'!$A$17:$H$100,8,FALSE))=TRUE,"0",VLOOKUP($C12,'Le Relais Nor AM'!$A$17:$H$100,8,FALSE))</f>
        <v>0</v>
      </c>
      <c r="Z12" s="22" t="str">
        <f>IF(ISNA(VLOOKUP($C12,'Step Up Tour Le Relais Pro'!$A$17:$H$100,8,FALSE))=TRUE,"0",VLOOKUP($C12,'Step Up Tour Le Relais Pro'!$A$17:$H$100,8,FALSE))</f>
        <v>0</v>
      </c>
      <c r="AA12" s="22" t="str">
        <f>IF(ISNA(VLOOKUP($C12,'Step Up Tour Le Relais AM'!$A$17:$H$100,8,FALSE))=TRUE,"0",VLOOKUP($C12,'Step Up Tour Le Relais AM'!$A$17:$H$100,8,FALSE))</f>
        <v>0</v>
      </c>
    </row>
    <row r="13" spans="1:27" ht="15" customHeight="1">
      <c r="A13" s="106" t="s">
        <v>118</v>
      </c>
      <c r="B13" s="89" t="s">
        <v>117</v>
      </c>
      <c r="C13" s="96" t="s">
        <v>111</v>
      </c>
      <c r="D13" s="89"/>
      <c r="E13" s="89">
        <f>F13</f>
        <v>8</v>
      </c>
      <c r="F13" s="19">
        <f>RANK(J13,$J$6:$K$15,0)</f>
        <v>8</v>
      </c>
      <c r="G13" s="20">
        <f t="shared" si="2"/>
        <v>404.65631929046566</v>
      </c>
      <c r="H13" s="20">
        <f t="shared" si="3"/>
        <v>0</v>
      </c>
      <c r="I13" s="20">
        <f t="shared" si="4"/>
        <v>0</v>
      </c>
      <c r="J13" s="19">
        <f>SUM(G13+H13+I13)</f>
        <v>404.65631929046566</v>
      </c>
      <c r="K13" s="21"/>
      <c r="L13" s="22" t="str">
        <f>IF(ISNA(VLOOKUP($C13,'COT SS MT SIAMA'!$A$17:$H$100,8,FALSE))=TRUE,"0",VLOOKUP($C13,'COT SS MT SIAMA'!$A$17:$H$100,8,FALSE))</f>
        <v>0</v>
      </c>
      <c r="M13" s="22">
        <f>IF(ISNA(VLOOKUP($C13,'COT B.A MT SIAMA'!$A$17:$H$100,8,FALSE))=TRUE,0,VLOOKUP($C13,'COT B.A MT SIAMA'!$A$17:$H$100,8,FALSE))</f>
        <v>0</v>
      </c>
      <c r="N13" s="22">
        <f>IF(ISNA(VLOOKUP($C13,'Muskoka TT Jan 20'!$A$17:$H$100,8,FALSE))=TRUE,0,VLOOKUP($C13,'Muskoka TT Jan 20'!$A$17:$H$100,8,FALSE))</f>
        <v>0</v>
      </c>
      <c r="O13" s="22">
        <f>IF(ISNA(VLOOKUP($C13,'Muskoka TT Jan 21'!$A$17:$H$100,8,FALSE))=TRUE,0,VLOOKUP($C13,'Muskoka TT Jan 21'!$A$17:$H$100,8,FALSE))</f>
        <v>0</v>
      </c>
      <c r="P13" s="22">
        <f>IF(ISNA(VLOOKUP($C13,'Canada Cup Calgary HP'!$A$17:$H$100,8,FALSE))=TRUE,0,VLOOKUP($C13,'Canada Cup Calgary HP'!$A$17:$H$100,8,FALSE))</f>
        <v>0</v>
      </c>
      <c r="Q13" s="22">
        <f>IF(ISNA(VLOOKUP($C13,'Canada Cup Calgary SS'!$A$17:$H$100,8,FALSE))=TRUE,0,VLOOKUP($C13,'Canada Cup Calgary SS'!$A$17:$H$100,8,FALSE))</f>
        <v>0</v>
      </c>
      <c r="R13" s="22" t="str">
        <f>IF(ISNA(VLOOKUP($C13,'NorAm Calgary SS'!$A$17:$H$100,8,FALSE))=TRUE,"0",VLOOKUP($C13,'NorAm Calgary SS'!$A$17:$H$100,8,FALSE))</f>
        <v>0</v>
      </c>
      <c r="S13" s="22" t="str">
        <f>IF(ISNA(VLOOKUP($C13,'Caledon TT'!$A$17:$H$100,8,FALSE))=TRUE,"0",VLOOKUP($C13,'Caledon TT'!$A$17:$H$100,8,FALSE))</f>
        <v>0</v>
      </c>
      <c r="T13" s="22" t="str">
        <f>IF(ISNA(VLOOKUP($C13,'Horseshoe Provincials SS'!$A$17:$H$100,8,FALSE))=TRUE,"0",VLOOKUP($C13,'Horseshoe Provincials SS'!$A$17:$H$100,8,FALSE))</f>
        <v>0</v>
      </c>
      <c r="U13" s="22" t="str">
        <f>IF(ISNA(VLOOKUP($C13,'Jr. Nats SS'!$A$17:$H$100,8,FALSE))=TRUE,"0",VLOOKUP($C13,'Jr. Nats SS'!$A$17:$H$100,8,FALSE))</f>
        <v>0</v>
      </c>
      <c r="V13" s="22" t="str">
        <f>IF(ISNA(VLOOKUP($C13,'Jr. Nats BA'!$A$17:$H$100,8,FALSE))=TRUE,"0",VLOOKUP($C13,'Jr. Nats BA'!$A$17:$H$100,8,FALSE))</f>
        <v>0</v>
      </c>
      <c r="W13" s="22" t="str">
        <f>IF(ISNA(VLOOKUP($C13,'Jr. Nats HP'!$A$17:$H$100,8,FALSE))=TRUE,"0",VLOOKUP($C13,'Jr. Nats HP'!$A$17:$H$100,8,FALSE))</f>
        <v>0</v>
      </c>
      <c r="X13" s="22" t="str">
        <f>IF(ISNA(VLOOKUP($C13,'Canada Cup Stoneham SS'!$A$17:$H$100,8,FALSE))=TRUE,"0",VLOOKUP($C13,'Canada Cup Stoneham SS'!$A$17:$H$100,8,FALSE))</f>
        <v>0</v>
      </c>
      <c r="Y13" s="22" t="str">
        <f>IF(ISNA(VLOOKUP($C13,'Le Relais Nor AM'!$A$17:$H$100,8,FALSE))=TRUE,"0",VLOOKUP($C13,'Le Relais Nor AM'!$A$17:$H$100,8,FALSE))</f>
        <v>0</v>
      </c>
      <c r="Z13" s="22" t="str">
        <f>IF(ISNA(VLOOKUP($C13,'Step Up Tour Le Relais Pro'!$A$17:$H$100,8,FALSE))=TRUE,"0",VLOOKUP($C13,'Step Up Tour Le Relais Pro'!$A$17:$H$100,8,FALSE))</f>
        <v>0</v>
      </c>
      <c r="AA13" s="22">
        <f>IF(ISNA(VLOOKUP($C13,'Step Up Tour Le Relais AM'!$A$17:$H$100,8,FALSE))=TRUE,"0",VLOOKUP($C13,'Step Up Tour Le Relais AM'!$A$17:$H$100,8,FALSE))</f>
        <v>404.65631929046566</v>
      </c>
    </row>
    <row r="14" spans="1:27" ht="15" customHeight="1">
      <c r="A14" s="89" t="s">
        <v>87</v>
      </c>
      <c r="B14" s="89" t="s">
        <v>80</v>
      </c>
      <c r="C14" s="96" t="s">
        <v>86</v>
      </c>
      <c r="D14" s="89"/>
      <c r="E14" s="89">
        <f>F14</f>
        <v>9</v>
      </c>
      <c r="F14" s="19">
        <f>RANK(J14,$J$6:$K$15,0)</f>
        <v>9</v>
      </c>
      <c r="G14" s="20">
        <f t="shared" si="2"/>
        <v>348.36065573770492</v>
      </c>
      <c r="H14" s="20">
        <f t="shared" si="3"/>
        <v>0</v>
      </c>
      <c r="I14" s="20">
        <f t="shared" si="4"/>
        <v>0</v>
      </c>
      <c r="J14" s="19">
        <f>SUM(G14+H14+I14)</f>
        <v>348.36065573770492</v>
      </c>
      <c r="K14" s="21"/>
      <c r="L14" s="22" t="str">
        <f>IF(ISNA(VLOOKUP($C14,'COT SS MT SIAMA'!$A$17:$H$100,8,FALSE))=TRUE,"0",VLOOKUP($C14,'COT SS MT SIAMA'!$A$17:$H$100,8,FALSE))</f>
        <v>0</v>
      </c>
      <c r="M14" s="22">
        <f>IF(ISNA(VLOOKUP($C14,'COT B.A MT SIAMA'!$A$17:$H$100,8,FALSE))=TRUE,0,VLOOKUP($C14,'COT B.A MT SIAMA'!$A$17:$H$100,8,FALSE))</f>
        <v>0</v>
      </c>
      <c r="N14" s="22">
        <f>IF(ISNA(VLOOKUP($C14,'Muskoka TT Jan 20'!$A$17:$H$100,8,FALSE))=TRUE,0,VLOOKUP($C14,'Muskoka TT Jan 20'!$A$17:$H$100,8,FALSE))</f>
        <v>0</v>
      </c>
      <c r="O14" s="22">
        <f>IF(ISNA(VLOOKUP($C14,'Muskoka TT Jan 21'!$A$17:$H$100,8,FALSE))=TRUE,0,VLOOKUP($C14,'Muskoka TT Jan 21'!$A$17:$H$100,8,FALSE))</f>
        <v>0</v>
      </c>
      <c r="P14" s="22">
        <f>IF(ISNA(VLOOKUP($C14,'Canada Cup Calgary HP'!$A$17:$H$100,8,FALSE))=TRUE,0,VLOOKUP($C14,'Canada Cup Calgary HP'!$A$17:$H$100,8,FALSE))</f>
        <v>0</v>
      </c>
      <c r="Q14" s="22">
        <f>IF(ISNA(VLOOKUP($C14,'Canada Cup Calgary SS'!$A$17:$H$100,8,FALSE))=TRUE,0,VLOOKUP($C14,'Canada Cup Calgary SS'!$A$17:$H$100,8,FALSE))</f>
        <v>0</v>
      </c>
      <c r="R14" s="22" t="str">
        <f>IF(ISNA(VLOOKUP($C14,'NorAm Calgary SS'!$A$17:$H$100,8,FALSE))=TRUE,"0",VLOOKUP($C14,'NorAm Calgary SS'!$A$17:$H$100,8,FALSE))</f>
        <v>0</v>
      </c>
      <c r="S14" s="22">
        <f>IF(ISNA(VLOOKUP($C14,'Caledon TT'!$A$17:$H$100,8,FALSE))=TRUE,"0",VLOOKUP($C14,'Caledon TT'!$A$17:$H$100,8,FALSE))</f>
        <v>348.36065573770492</v>
      </c>
      <c r="T14" s="22" t="str">
        <f>IF(ISNA(VLOOKUP($C14,'Horseshoe Provincials SS'!$A$17:$H$100,8,FALSE))=TRUE,"0",VLOOKUP($C14,'Horseshoe Provincials SS'!$A$17:$H$100,8,FALSE))</f>
        <v>0</v>
      </c>
      <c r="U14" s="22" t="str">
        <f>IF(ISNA(VLOOKUP($C14,'Jr. Nats SS'!$A$17:$H$100,8,FALSE))=TRUE,"0",VLOOKUP($C14,'Jr. Nats SS'!$A$17:$H$100,8,FALSE))</f>
        <v>0</v>
      </c>
      <c r="V14" s="22" t="str">
        <f>IF(ISNA(VLOOKUP($C14,'Jr. Nats BA'!$A$17:$H$100,8,FALSE))=TRUE,"0",VLOOKUP($C14,'Jr. Nats BA'!$A$17:$H$100,8,FALSE))</f>
        <v>0</v>
      </c>
      <c r="W14" s="22" t="str">
        <f>IF(ISNA(VLOOKUP($C14,'Jr. Nats HP'!$A$17:$H$100,8,FALSE))=TRUE,"0",VLOOKUP($C14,'Jr. Nats HP'!$A$17:$H$100,8,FALSE))</f>
        <v>0</v>
      </c>
      <c r="X14" s="22" t="str">
        <f>IF(ISNA(VLOOKUP($C14,'Canada Cup Stoneham SS'!$A$17:$H$100,8,FALSE))=TRUE,"0",VLOOKUP($C14,'Canada Cup Stoneham SS'!$A$17:$H$100,8,FALSE))</f>
        <v>0</v>
      </c>
      <c r="Y14" s="22" t="str">
        <f>IF(ISNA(VLOOKUP($C14,'Le Relais Nor AM'!$A$17:$H$100,8,FALSE))=TRUE,"0",VLOOKUP($C14,'Le Relais Nor AM'!$A$17:$H$100,8,FALSE))</f>
        <v>0</v>
      </c>
      <c r="Z14" s="22" t="str">
        <f>IF(ISNA(VLOOKUP($C14,'Step Up Tour Le Relais Pro'!$A$17:$H$100,8,FALSE))=TRUE,"0",VLOOKUP($C14,'Step Up Tour Le Relais Pro'!$A$17:$H$100,8,FALSE))</f>
        <v>0</v>
      </c>
      <c r="AA14" s="22" t="str">
        <f>IF(ISNA(VLOOKUP($C14,'Step Up Tour Le Relais AM'!$A$17:$H$100,8,FALSE))=TRUE,"0",VLOOKUP($C14,'Step Up Tour Le Relais AM'!$A$17:$H$100,8,FALSE))</f>
        <v>0</v>
      </c>
    </row>
    <row r="15" spans="1:27" ht="15" customHeight="1">
      <c r="A15" s="106" t="s">
        <v>94</v>
      </c>
      <c r="B15" s="89" t="s">
        <v>54</v>
      </c>
      <c r="C15" s="96" t="s">
        <v>93</v>
      </c>
      <c r="D15" s="89"/>
      <c r="E15" s="89">
        <f>F15</f>
        <v>10</v>
      </c>
      <c r="F15" s="19">
        <f>RANK(J15,$J$6:$K$15,0)</f>
        <v>10</v>
      </c>
      <c r="G15" s="20">
        <f t="shared" si="2"/>
        <v>303.06122448979596</v>
      </c>
      <c r="H15" s="20">
        <f t="shared" si="3"/>
        <v>0</v>
      </c>
      <c r="I15" s="20">
        <f>LARGE(($L15:$AA15),3)</f>
        <v>0</v>
      </c>
      <c r="J15" s="19">
        <f>SUM(G15+H15+I15)</f>
        <v>303.06122448979596</v>
      </c>
      <c r="K15" s="21"/>
      <c r="L15" s="22" t="str">
        <f>IF(ISNA(VLOOKUP($C15,'COT SS MT SIAMA'!$A$17:$H$100,8,FALSE))=TRUE,"0",VLOOKUP($C15,'COT SS MT SIAMA'!$A$17:$H$100,8,FALSE))</f>
        <v>0</v>
      </c>
      <c r="M15" s="22">
        <f>IF(ISNA(VLOOKUP($C15,'COT B.A MT SIAMA'!$A$17:$H$100,8,FALSE))=TRUE,0,VLOOKUP($C15,'COT B.A MT SIAMA'!$A$17:$H$100,8,FALSE))</f>
        <v>0</v>
      </c>
      <c r="N15" s="22">
        <f>IF(ISNA(VLOOKUP($C15,'Muskoka TT Jan 20'!$A$17:$H$100,8,FALSE))=TRUE,0,VLOOKUP($C15,'Muskoka TT Jan 20'!$A$17:$H$100,8,FALSE))</f>
        <v>0</v>
      </c>
      <c r="O15" s="22">
        <f>IF(ISNA(VLOOKUP($C15,'Muskoka TT Jan 21'!$A$17:$H$100,8,FALSE))=TRUE,0,VLOOKUP($C15,'Muskoka TT Jan 21'!$A$17:$H$100,8,FALSE))</f>
        <v>0</v>
      </c>
      <c r="P15" s="22">
        <f>IF(ISNA(VLOOKUP($C15,'Canada Cup Calgary HP'!$A$17:$H$100,8,FALSE))=TRUE,0,VLOOKUP($C15,'Canada Cup Calgary HP'!$A$17:$H$100,8,FALSE))</f>
        <v>0</v>
      </c>
      <c r="Q15" s="22">
        <f>IF(ISNA(VLOOKUP($C15,'Canada Cup Calgary SS'!$A$17:$H$100,8,FALSE))=TRUE,0,VLOOKUP($C15,'Canada Cup Calgary SS'!$A$17:$H$100,8,FALSE))</f>
        <v>0</v>
      </c>
      <c r="R15" s="22" t="str">
        <f>IF(ISNA(VLOOKUP($C15,'NorAm Calgary SS'!$A$17:$H$100,8,FALSE))=TRUE,"0",VLOOKUP($C15,'NorAm Calgary SS'!$A$17:$H$100,8,FALSE))</f>
        <v>0</v>
      </c>
      <c r="S15" s="22" t="str">
        <f>IF(ISNA(VLOOKUP($C15,'Caledon TT'!$A$17:$H$100,8,FALSE))=TRUE,"0",VLOOKUP($C15,'Caledon TT'!$A$17:$H$100,8,FALSE))</f>
        <v>0</v>
      </c>
      <c r="T15" s="22">
        <f>IF(ISNA(VLOOKUP($C15,'Horseshoe Provincials SS'!$A$17:$H$100,8,FALSE))=TRUE,"0",VLOOKUP($C15,'Horseshoe Provincials SS'!$A$17:$H$100,8,FALSE))</f>
        <v>303.06122448979596</v>
      </c>
      <c r="U15" s="22" t="str">
        <f>IF(ISNA(VLOOKUP($C15,'Jr. Nats SS'!$A$17:$H$100,8,FALSE))=TRUE,"0",VLOOKUP($C15,'Jr. Nats SS'!$A$17:$H$100,8,FALSE))</f>
        <v>0</v>
      </c>
      <c r="V15" s="22" t="str">
        <f>IF(ISNA(VLOOKUP($C15,'Jr. Nats BA'!$A$17:$H$100,8,FALSE))=TRUE,"0",VLOOKUP($C15,'Jr. Nats BA'!$A$17:$H$100,8,FALSE))</f>
        <v>0</v>
      </c>
      <c r="W15" s="22" t="str">
        <f>IF(ISNA(VLOOKUP($C15,'Jr. Nats HP'!$A$17:$H$100,8,FALSE))=TRUE,"0",VLOOKUP($C15,'Jr. Nats HP'!$A$17:$H$100,8,FALSE))</f>
        <v>0</v>
      </c>
      <c r="X15" s="22" t="str">
        <f>IF(ISNA(VLOOKUP($C15,'Canada Cup Stoneham SS'!$A$17:$H$100,8,FALSE))=TRUE,"0",VLOOKUP($C15,'Canada Cup Stoneham SS'!$A$17:$H$100,8,FALSE))</f>
        <v>0</v>
      </c>
      <c r="Y15" s="22" t="str">
        <f>IF(ISNA(VLOOKUP($C15,'Le Relais Nor AM'!$A$17:$H$100,8,FALSE))=TRUE,"0",VLOOKUP($C15,'Le Relais Nor AM'!$A$17:$H$100,8,FALSE))</f>
        <v>0</v>
      </c>
      <c r="Z15" s="22" t="str">
        <f>IF(ISNA(VLOOKUP($C15,'Step Up Tour Le Relais Pro'!$A$17:$H$100,8,FALSE))=TRUE,"0",VLOOKUP($C15,'Step Up Tour Le Relais Pro'!$A$17:$H$100,8,FALSE))</f>
        <v>0</v>
      </c>
      <c r="AA15" s="22" t="str">
        <f>IF(ISNA(VLOOKUP($C15,'Step Up Tour Le Relais AM'!$A$17:$H$100,8,FALSE))=TRUE,"0",VLOOKUP($C15,'Step Up Tour Le Relais AM'!$A$17:$H$100,8,FALSE))</f>
        <v>0</v>
      </c>
    </row>
  </sheetData>
  <sortState ref="A7:AA15">
    <sortCondition ref="F7:F15"/>
  </sortState>
  <mergeCells count="1">
    <mergeCell ref="F3:J3"/>
  </mergeCells>
  <phoneticPr fontId="1"/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opLeftCell="A7" workbookViewId="0">
      <selection activeCell="I20" sqref="I20"/>
    </sheetView>
  </sheetViews>
  <sheetFormatPr baseColWidth="10" defaultColWidth="10.7109375" defaultRowHeight="13" x14ac:dyDescent="0"/>
  <cols>
    <col min="1" max="1" width="19.42578125" customWidth="1"/>
    <col min="2" max="2" width="8.7109375" customWidth="1"/>
    <col min="3" max="3" width="8.7109375" style="92" customWidth="1"/>
    <col min="4" max="8" width="8.7109375" customWidth="1"/>
    <col min="9" max="9" width="9.140625" customWidth="1"/>
  </cols>
  <sheetData>
    <row r="1" spans="1:9" ht="15" customHeight="1">
      <c r="A1" s="145"/>
      <c r="B1" s="103"/>
      <c r="C1" s="103"/>
      <c r="D1" s="103"/>
      <c r="E1" s="103"/>
      <c r="F1" s="103"/>
      <c r="G1" s="103"/>
      <c r="H1" s="103"/>
      <c r="I1" s="46"/>
    </row>
    <row r="2" spans="1:9" ht="15" customHeight="1">
      <c r="A2" s="145"/>
      <c r="B2" s="147" t="s">
        <v>42</v>
      </c>
      <c r="C2" s="147"/>
      <c r="D2" s="147"/>
      <c r="E2" s="147"/>
      <c r="F2" s="147"/>
      <c r="G2" s="103"/>
      <c r="H2" s="103"/>
      <c r="I2" s="46"/>
    </row>
    <row r="3" spans="1:9" ht="15" customHeight="1">
      <c r="A3" s="145"/>
      <c r="B3" s="103"/>
      <c r="C3" s="103"/>
      <c r="D3" s="103"/>
      <c r="E3" s="103"/>
      <c r="F3" s="103"/>
      <c r="G3" s="103"/>
      <c r="H3" s="103"/>
      <c r="I3" s="46"/>
    </row>
    <row r="4" spans="1:9" ht="15" customHeight="1">
      <c r="A4" s="145"/>
      <c r="B4" s="147" t="s">
        <v>34</v>
      </c>
      <c r="C4" s="147"/>
      <c r="D4" s="147"/>
      <c r="E4" s="147"/>
      <c r="F4" s="147"/>
      <c r="G4" s="103"/>
      <c r="H4" s="103"/>
      <c r="I4" s="46"/>
    </row>
    <row r="5" spans="1:9" ht="15" customHeight="1">
      <c r="A5" s="145"/>
      <c r="B5" s="103"/>
      <c r="C5" s="103"/>
      <c r="D5" s="103"/>
      <c r="E5" s="103"/>
      <c r="F5" s="103"/>
      <c r="G5" s="103"/>
      <c r="H5" s="103"/>
      <c r="I5" s="46"/>
    </row>
    <row r="6" spans="1:9" ht="15" customHeight="1">
      <c r="A6" s="145"/>
      <c r="B6" s="146"/>
      <c r="C6" s="146"/>
      <c r="D6" s="103"/>
      <c r="E6" s="103"/>
      <c r="F6" s="103"/>
      <c r="G6" s="103"/>
      <c r="H6" s="103"/>
      <c r="I6" s="46"/>
    </row>
    <row r="7" spans="1:9" ht="15" customHeight="1">
      <c r="A7" s="145"/>
      <c r="B7" s="103"/>
      <c r="C7" s="103"/>
      <c r="D7" s="103"/>
      <c r="E7" s="103"/>
      <c r="F7" s="103"/>
      <c r="G7" s="103"/>
      <c r="H7" s="103"/>
      <c r="I7" s="46"/>
    </row>
    <row r="8" spans="1:9" ht="15" customHeight="1">
      <c r="A8" s="47" t="s">
        <v>11</v>
      </c>
      <c r="B8" s="48" t="s">
        <v>90</v>
      </c>
      <c r="C8" s="48"/>
      <c r="D8" s="48"/>
      <c r="E8" s="48"/>
      <c r="F8" s="102"/>
      <c r="G8" s="102"/>
      <c r="H8" s="102"/>
      <c r="I8" s="46"/>
    </row>
    <row r="9" spans="1:9" ht="15" customHeight="1">
      <c r="A9" s="47" t="s">
        <v>0</v>
      </c>
      <c r="B9" s="48" t="s">
        <v>82</v>
      </c>
      <c r="C9" s="48"/>
      <c r="D9" s="48"/>
      <c r="E9" s="48"/>
      <c r="F9" s="102"/>
      <c r="G9" s="102"/>
      <c r="H9" s="102"/>
      <c r="I9" s="46"/>
    </row>
    <row r="10" spans="1:9" ht="15" customHeight="1">
      <c r="A10" s="47" t="s">
        <v>13</v>
      </c>
      <c r="B10" s="148">
        <v>41679</v>
      </c>
      <c r="C10" s="148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 t="s">
        <v>40</v>
      </c>
      <c r="C11" s="49"/>
      <c r="D11" s="103"/>
      <c r="E11" s="103"/>
      <c r="F11" s="103"/>
      <c r="G11" s="103"/>
      <c r="H11" s="103"/>
      <c r="I11" s="46"/>
    </row>
    <row r="12" spans="1:9" ht="15" customHeight="1">
      <c r="A12" s="47" t="s">
        <v>16</v>
      </c>
      <c r="B12" s="102" t="s">
        <v>48</v>
      </c>
      <c r="C12" s="103"/>
      <c r="D12" s="103"/>
      <c r="E12" s="103"/>
      <c r="F12" s="103"/>
      <c r="G12" s="103"/>
      <c r="H12" s="103"/>
      <c r="I12" s="46"/>
    </row>
    <row r="13" spans="1:9" ht="15" customHeight="1">
      <c r="A13" s="102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102" t="s">
        <v>15</v>
      </c>
      <c r="B14" s="56">
        <v>0</v>
      </c>
      <c r="C14" s="57"/>
      <c r="D14" s="58">
        <v>0</v>
      </c>
      <c r="E14" s="57"/>
      <c r="F14" s="58">
        <v>0.5</v>
      </c>
      <c r="G14" s="57"/>
      <c r="H14" s="59" t="s">
        <v>18</v>
      </c>
      <c r="I14" s="60" t="s">
        <v>25</v>
      </c>
    </row>
    <row r="15" spans="1:9" ht="15" customHeight="1">
      <c r="A15" s="102" t="s">
        <v>14</v>
      </c>
      <c r="B15" s="61">
        <v>1</v>
      </c>
      <c r="C15" s="62"/>
      <c r="D15" s="63">
        <v>1</v>
      </c>
      <c r="E15" s="62"/>
      <c r="F15" s="63">
        <v>73.2</v>
      </c>
      <c r="G15" s="62"/>
      <c r="H15" s="59" t="s">
        <v>19</v>
      </c>
      <c r="I15" s="60" t="s">
        <v>26</v>
      </c>
    </row>
    <row r="16" spans="1:9" ht="15" customHeight="1">
      <c r="A16" s="102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7</v>
      </c>
    </row>
    <row r="17" spans="1:9" ht="15" customHeight="1">
      <c r="A17" s="96" t="s">
        <v>55</v>
      </c>
      <c r="B17" s="86">
        <v>0</v>
      </c>
      <c r="C17" s="88">
        <f>B17/B$15*1000*B$14</f>
        <v>0</v>
      </c>
      <c r="D17" s="87">
        <v>0</v>
      </c>
      <c r="E17" s="88">
        <f>D17/D$15*1000*D$14</f>
        <v>0</v>
      </c>
      <c r="F17" s="86">
        <v>69.8</v>
      </c>
      <c r="G17" s="88">
        <f>F17/F$15*1000*F$14</f>
        <v>476.77595628415298</v>
      </c>
      <c r="H17" s="71">
        <f>LARGE((C17,E17,G17),1)</f>
        <v>476.77595628415298</v>
      </c>
      <c r="I17" s="68">
        <v>2</v>
      </c>
    </row>
    <row r="18" spans="1:9" ht="15" customHeight="1">
      <c r="A18" s="96" t="s">
        <v>83</v>
      </c>
      <c r="B18" s="86">
        <v>0</v>
      </c>
      <c r="C18" s="88">
        <f t="shared" ref="C18:G39" si="0">B18/B$15*1000*B$14</f>
        <v>0</v>
      </c>
      <c r="D18" s="87">
        <v>0</v>
      </c>
      <c r="E18" s="88">
        <f t="shared" si="0"/>
        <v>0</v>
      </c>
      <c r="F18" s="87">
        <v>60.2</v>
      </c>
      <c r="G18" s="88">
        <f t="shared" si="0"/>
        <v>411.20218579234972</v>
      </c>
      <c r="H18" s="71">
        <f>LARGE((C18,E18,G18),1)</f>
        <v>411.20218579234972</v>
      </c>
      <c r="I18" s="68">
        <v>3</v>
      </c>
    </row>
    <row r="19" spans="1:9" ht="15" customHeight="1">
      <c r="A19" s="96" t="s">
        <v>61</v>
      </c>
      <c r="B19" s="86">
        <v>0</v>
      </c>
      <c r="C19" s="88">
        <f t="shared" si="0"/>
        <v>0</v>
      </c>
      <c r="D19" s="87">
        <v>0</v>
      </c>
      <c r="E19" s="88">
        <f t="shared" si="0"/>
        <v>0</v>
      </c>
      <c r="F19" s="87">
        <v>55</v>
      </c>
      <c r="G19" s="88">
        <f t="shared" si="0"/>
        <v>375.68306010928961</v>
      </c>
      <c r="H19" s="71">
        <f>LARGE((C19,E19,G19),1)</f>
        <v>375.68306010928961</v>
      </c>
      <c r="I19" s="68">
        <v>4</v>
      </c>
    </row>
    <row r="20" spans="1:9" ht="15" customHeight="1">
      <c r="A20" s="96" t="s">
        <v>86</v>
      </c>
      <c r="B20" s="86">
        <v>0</v>
      </c>
      <c r="C20" s="88">
        <f t="shared" si="0"/>
        <v>0</v>
      </c>
      <c r="D20" s="87">
        <v>0</v>
      </c>
      <c r="E20" s="88">
        <f t="shared" si="0"/>
        <v>0</v>
      </c>
      <c r="F20" s="87">
        <v>51</v>
      </c>
      <c r="G20" s="88">
        <f t="shared" si="0"/>
        <v>348.36065573770492</v>
      </c>
      <c r="H20" s="71">
        <f>LARGE((C20,E20,G20),1)</f>
        <v>348.36065573770492</v>
      </c>
      <c r="I20" s="68">
        <v>5</v>
      </c>
    </row>
    <row r="21" spans="1:9" ht="15" customHeight="1">
      <c r="A21" s="96" t="s">
        <v>60</v>
      </c>
      <c r="B21" s="86">
        <v>0</v>
      </c>
      <c r="C21" s="88">
        <f>B21/B$15*1000*B$14</f>
        <v>0</v>
      </c>
      <c r="D21" s="87">
        <v>0</v>
      </c>
      <c r="E21" s="88">
        <f>D21/D$15*1000*D$14</f>
        <v>0</v>
      </c>
      <c r="F21" s="87">
        <v>40.6</v>
      </c>
      <c r="G21" s="88">
        <f>F21/F$15*1000*F$14</f>
        <v>277.3224043715847</v>
      </c>
      <c r="H21" s="71">
        <f>LARGE((C21,E21,G21),1)</f>
        <v>277.3224043715847</v>
      </c>
      <c r="I21" s="68">
        <v>6</v>
      </c>
    </row>
    <row r="22" spans="1:9" ht="15" customHeight="1">
      <c r="A22" s="96" t="s">
        <v>88</v>
      </c>
      <c r="B22" s="86">
        <v>0</v>
      </c>
      <c r="C22" s="88">
        <f t="shared" si="0"/>
        <v>0</v>
      </c>
      <c r="D22" s="87">
        <v>0</v>
      </c>
      <c r="E22" s="88">
        <f t="shared" si="0"/>
        <v>0</v>
      </c>
      <c r="F22" s="87">
        <v>32.6</v>
      </c>
      <c r="G22" s="88">
        <f t="shared" si="0"/>
        <v>222.6775956284153</v>
      </c>
      <c r="H22" s="71">
        <f>LARGE((C22,E22,G22),1)</f>
        <v>222.6775956284153</v>
      </c>
      <c r="I22" s="68">
        <v>7</v>
      </c>
    </row>
    <row r="23" spans="1:9" ht="15" customHeight="1">
      <c r="A23" s="84"/>
      <c r="B23" s="86">
        <v>0</v>
      </c>
      <c r="C23" s="88">
        <f t="shared" si="0"/>
        <v>0</v>
      </c>
      <c r="D23" s="87">
        <v>0</v>
      </c>
      <c r="E23" s="88">
        <f t="shared" si="0"/>
        <v>0</v>
      </c>
      <c r="F23" s="87">
        <v>0</v>
      </c>
      <c r="G23" s="88">
        <f t="shared" si="0"/>
        <v>0</v>
      </c>
      <c r="H23" s="71">
        <f>LARGE((C23,E23,G23),1)</f>
        <v>0</v>
      </c>
      <c r="I23" s="68"/>
    </row>
    <row r="24" spans="1:9" ht="15" customHeight="1">
      <c r="A24" s="74"/>
      <c r="B24" s="86">
        <v>0</v>
      </c>
      <c r="C24" s="88">
        <f t="shared" si="0"/>
        <v>0</v>
      </c>
      <c r="D24" s="87">
        <v>0</v>
      </c>
      <c r="E24" s="88">
        <f t="shared" si="0"/>
        <v>0</v>
      </c>
      <c r="F24" s="87">
        <v>0</v>
      </c>
      <c r="G24" s="88">
        <f t="shared" si="0"/>
        <v>0</v>
      </c>
      <c r="H24" s="71">
        <f>LARGE((C24,E24,G24),1)</f>
        <v>0</v>
      </c>
      <c r="I24" s="68"/>
    </row>
    <row r="25" spans="1:9" ht="15" customHeight="1">
      <c r="A25" s="74"/>
      <c r="B25" s="86">
        <v>0</v>
      </c>
      <c r="C25" s="88">
        <f t="shared" si="0"/>
        <v>0</v>
      </c>
      <c r="D25" s="87">
        <v>0</v>
      </c>
      <c r="E25" s="88">
        <f t="shared" si="0"/>
        <v>0</v>
      </c>
      <c r="F25" s="87">
        <v>0</v>
      </c>
      <c r="G25" s="88">
        <f t="shared" si="0"/>
        <v>0</v>
      </c>
      <c r="H25" s="71">
        <f>LARGE((C25,E25,G25),1)</f>
        <v>0</v>
      </c>
      <c r="I25" s="68"/>
    </row>
    <row r="26" spans="1:9" ht="15" customHeight="1">
      <c r="A26" s="74"/>
      <c r="B26" s="86">
        <v>0</v>
      </c>
      <c r="C26" s="88">
        <f t="shared" si="0"/>
        <v>0</v>
      </c>
      <c r="D26" s="87">
        <v>0</v>
      </c>
      <c r="E26" s="88">
        <f t="shared" si="0"/>
        <v>0</v>
      </c>
      <c r="F26" s="87">
        <v>0</v>
      </c>
      <c r="G26" s="88">
        <f t="shared" si="0"/>
        <v>0</v>
      </c>
      <c r="H26" s="71">
        <f>LARGE((C26,E26,G26),1)</f>
        <v>0</v>
      </c>
      <c r="I26" s="68"/>
    </row>
    <row r="27" spans="1:9" ht="15" customHeight="1">
      <c r="A27" s="74"/>
      <c r="B27" s="86">
        <v>0</v>
      </c>
      <c r="C27" s="88">
        <f t="shared" si="0"/>
        <v>0</v>
      </c>
      <c r="D27" s="87">
        <v>0</v>
      </c>
      <c r="E27" s="88">
        <f t="shared" si="0"/>
        <v>0</v>
      </c>
      <c r="F27" s="87">
        <v>0</v>
      </c>
      <c r="G27" s="88">
        <f t="shared" si="0"/>
        <v>0</v>
      </c>
      <c r="H27" s="71">
        <f>LARGE((C27,E27,G27),1)</f>
        <v>0</v>
      </c>
      <c r="I27" s="68"/>
    </row>
    <row r="28" spans="1:9" ht="15" customHeight="1">
      <c r="A28" s="84"/>
      <c r="B28" s="86">
        <v>0</v>
      </c>
      <c r="C28" s="88">
        <f t="shared" si="0"/>
        <v>0</v>
      </c>
      <c r="D28" s="87">
        <v>0</v>
      </c>
      <c r="E28" s="88">
        <f t="shared" si="0"/>
        <v>0</v>
      </c>
      <c r="F28" s="87">
        <v>0</v>
      </c>
      <c r="G28" s="88">
        <f t="shared" si="0"/>
        <v>0</v>
      </c>
      <c r="H28" s="71">
        <f>LARGE((C28,E28,G28),1)</f>
        <v>0</v>
      </c>
      <c r="I28" s="68"/>
    </row>
    <row r="29" spans="1:9" ht="15" customHeight="1">
      <c r="A29" s="76"/>
      <c r="B29" s="86">
        <v>0</v>
      </c>
      <c r="C29" s="88">
        <f t="shared" si="0"/>
        <v>0</v>
      </c>
      <c r="D29" s="87">
        <v>0</v>
      </c>
      <c r="E29" s="88">
        <f t="shared" si="0"/>
        <v>0</v>
      </c>
      <c r="F29" s="87">
        <v>0</v>
      </c>
      <c r="G29" s="88">
        <f t="shared" si="0"/>
        <v>0</v>
      </c>
      <c r="H29" s="71">
        <f>LARGE((C29,E29,G29),1)</f>
        <v>0</v>
      </c>
      <c r="I29" s="68"/>
    </row>
    <row r="30" spans="1:9" ht="15" customHeight="1">
      <c r="A30" s="76"/>
      <c r="B30" s="86">
        <v>0</v>
      </c>
      <c r="C30" s="88">
        <f t="shared" si="0"/>
        <v>0</v>
      </c>
      <c r="D30" s="87">
        <v>0</v>
      </c>
      <c r="E30" s="88">
        <f t="shared" si="0"/>
        <v>0</v>
      </c>
      <c r="F30" s="87">
        <v>0</v>
      </c>
      <c r="G30" s="88">
        <f t="shared" si="0"/>
        <v>0</v>
      </c>
      <c r="H30" s="71">
        <f>LARGE((C30,E30,G30),1)</f>
        <v>0</v>
      </c>
      <c r="I30" s="68"/>
    </row>
    <row r="31" spans="1:9" ht="15" customHeight="1">
      <c r="A31" s="76"/>
      <c r="B31" s="86">
        <v>0</v>
      </c>
      <c r="C31" s="88">
        <f t="shared" si="0"/>
        <v>0</v>
      </c>
      <c r="D31" s="87">
        <v>0</v>
      </c>
      <c r="E31" s="88">
        <f t="shared" si="0"/>
        <v>0</v>
      </c>
      <c r="F31" s="87">
        <v>0</v>
      </c>
      <c r="G31" s="88">
        <f t="shared" si="0"/>
        <v>0</v>
      </c>
      <c r="H31" s="71">
        <f>LARGE((C31,E31,G31),1)</f>
        <v>0</v>
      </c>
      <c r="I31" s="68"/>
    </row>
    <row r="32" spans="1:9" ht="15" customHeight="1">
      <c r="A32" s="77"/>
      <c r="B32" s="86">
        <v>0</v>
      </c>
      <c r="C32" s="88">
        <f t="shared" si="0"/>
        <v>0</v>
      </c>
      <c r="D32" s="87">
        <v>0</v>
      </c>
      <c r="E32" s="88">
        <f t="shared" si="0"/>
        <v>0</v>
      </c>
      <c r="F32" s="87">
        <v>0</v>
      </c>
      <c r="G32" s="88">
        <f t="shared" si="0"/>
        <v>0</v>
      </c>
      <c r="H32" s="71">
        <f>LARGE((C32,E32,G32),1)</f>
        <v>0</v>
      </c>
      <c r="I32" s="68"/>
    </row>
    <row r="33" spans="1:9" ht="15" customHeight="1">
      <c r="A33" s="75"/>
      <c r="B33" s="86">
        <v>0</v>
      </c>
      <c r="C33" s="88">
        <f t="shared" si="0"/>
        <v>0</v>
      </c>
      <c r="D33" s="87">
        <v>0</v>
      </c>
      <c r="E33" s="88">
        <f t="shared" si="0"/>
        <v>0</v>
      </c>
      <c r="F33" s="87">
        <v>0</v>
      </c>
      <c r="G33" s="88">
        <f t="shared" si="0"/>
        <v>0</v>
      </c>
      <c r="H33" s="71">
        <f>LARGE((C33,E33,G33),1)</f>
        <v>0</v>
      </c>
      <c r="I33" s="68"/>
    </row>
    <row r="34" spans="1:9" ht="15" customHeight="1">
      <c r="A34" s="75"/>
      <c r="B34" s="86">
        <v>0</v>
      </c>
      <c r="C34" s="88">
        <f t="shared" si="0"/>
        <v>0</v>
      </c>
      <c r="D34" s="87">
        <v>0</v>
      </c>
      <c r="E34" s="88">
        <f t="shared" si="0"/>
        <v>0</v>
      </c>
      <c r="F34" s="87">
        <v>0</v>
      </c>
      <c r="G34" s="88">
        <f t="shared" si="0"/>
        <v>0</v>
      </c>
      <c r="H34" s="71">
        <f>LARGE((C34,E34,G34),1)</f>
        <v>0</v>
      </c>
      <c r="I34" s="68"/>
    </row>
    <row r="35" spans="1:9" ht="15" customHeight="1">
      <c r="A35" s="75"/>
      <c r="B35" s="86">
        <v>0</v>
      </c>
      <c r="C35" s="88">
        <f t="shared" si="0"/>
        <v>0</v>
      </c>
      <c r="D35" s="87">
        <v>0</v>
      </c>
      <c r="E35" s="88">
        <f t="shared" si="0"/>
        <v>0</v>
      </c>
      <c r="F35" s="87">
        <v>0</v>
      </c>
      <c r="G35" s="88">
        <f t="shared" si="0"/>
        <v>0</v>
      </c>
      <c r="H35" s="71">
        <f>LARGE((C35,E35,G35),1)</f>
        <v>0</v>
      </c>
      <c r="I35" s="68"/>
    </row>
    <row r="36" spans="1:9" ht="15" customHeight="1">
      <c r="A36" s="75"/>
      <c r="B36" s="86">
        <v>0</v>
      </c>
      <c r="C36" s="88">
        <f t="shared" si="0"/>
        <v>0</v>
      </c>
      <c r="D36" s="87">
        <v>0</v>
      </c>
      <c r="E36" s="88">
        <f t="shared" si="0"/>
        <v>0</v>
      </c>
      <c r="F36" s="87">
        <v>0</v>
      </c>
      <c r="G36" s="88">
        <f t="shared" si="0"/>
        <v>0</v>
      </c>
      <c r="H36" s="71">
        <f>LARGE((C36,E36,G36),1)</f>
        <v>0</v>
      </c>
      <c r="I36" s="68"/>
    </row>
    <row r="37" spans="1:9" ht="15" customHeight="1">
      <c r="A37" s="76"/>
      <c r="B37" s="86">
        <v>0</v>
      </c>
      <c r="C37" s="88">
        <f t="shared" si="0"/>
        <v>0</v>
      </c>
      <c r="D37" s="87">
        <v>0</v>
      </c>
      <c r="E37" s="88">
        <f t="shared" si="0"/>
        <v>0</v>
      </c>
      <c r="F37" s="87">
        <v>0</v>
      </c>
      <c r="G37" s="88">
        <f t="shared" si="0"/>
        <v>0</v>
      </c>
      <c r="H37" s="71">
        <f>LARGE((C37,E37,G37),1)</f>
        <v>0</v>
      </c>
      <c r="I37" s="68"/>
    </row>
    <row r="38" spans="1:9" ht="15" customHeight="1">
      <c r="A38" s="76"/>
      <c r="B38" s="86">
        <v>0</v>
      </c>
      <c r="C38" s="88">
        <f t="shared" si="0"/>
        <v>0</v>
      </c>
      <c r="D38" s="87">
        <v>0</v>
      </c>
      <c r="E38" s="88">
        <f t="shared" si="0"/>
        <v>0</v>
      </c>
      <c r="F38" s="87">
        <v>0</v>
      </c>
      <c r="G38" s="88">
        <f t="shared" si="0"/>
        <v>0</v>
      </c>
      <c r="H38" s="71">
        <f>LARGE((C38,E38,G38),1)</f>
        <v>0</v>
      </c>
      <c r="I38" s="68"/>
    </row>
    <row r="39" spans="1:9" ht="15" customHeight="1">
      <c r="A39" s="75"/>
      <c r="B39" s="86">
        <v>0</v>
      </c>
      <c r="C39" s="88">
        <f t="shared" si="0"/>
        <v>0</v>
      </c>
      <c r="D39" s="87">
        <v>0</v>
      </c>
      <c r="E39" s="88">
        <f t="shared" si="0"/>
        <v>0</v>
      </c>
      <c r="F39" s="87">
        <v>0</v>
      </c>
      <c r="G39" s="88">
        <f t="shared" si="0"/>
        <v>0</v>
      </c>
      <c r="H39" s="71">
        <f>LARGE((C39,E39,G39),1)</f>
        <v>0</v>
      </c>
      <c r="I39" s="68"/>
    </row>
    <row r="40" spans="1:9" ht="15" customHeight="1">
      <c r="A40" s="75"/>
      <c r="B40" s="87">
        <v>0</v>
      </c>
      <c r="C40" s="88">
        <f t="shared" ref="C40:G56" si="1">B40/B$15*1000*B$14</f>
        <v>0</v>
      </c>
      <c r="D40" s="87">
        <v>0</v>
      </c>
      <c r="E40" s="88">
        <f t="shared" si="1"/>
        <v>0</v>
      </c>
      <c r="F40" s="87">
        <v>0</v>
      </c>
      <c r="G40" s="88">
        <f t="shared" si="1"/>
        <v>0</v>
      </c>
      <c r="H40" s="71">
        <f>LARGE((C40,E40,G40),1)</f>
        <v>0</v>
      </c>
      <c r="I40" s="68"/>
    </row>
    <row r="41" spans="1:9" ht="15" customHeight="1">
      <c r="A41" s="84"/>
      <c r="B41" s="87">
        <v>0</v>
      </c>
      <c r="C41" s="88">
        <f t="shared" si="1"/>
        <v>0</v>
      </c>
      <c r="D41" s="87">
        <v>0</v>
      </c>
      <c r="E41" s="88">
        <f t="shared" si="1"/>
        <v>0</v>
      </c>
      <c r="F41" s="87">
        <v>0</v>
      </c>
      <c r="G41" s="88">
        <f t="shared" si="1"/>
        <v>0</v>
      </c>
      <c r="H41" s="71">
        <f>LARGE((C41,E41,G41),1)</f>
        <v>0</v>
      </c>
      <c r="I41" s="68"/>
    </row>
    <row r="42" spans="1:9" ht="15" customHeight="1">
      <c r="A42" s="75"/>
      <c r="B42" s="87">
        <v>0</v>
      </c>
      <c r="C42" s="88">
        <f t="shared" si="1"/>
        <v>0</v>
      </c>
      <c r="D42" s="87">
        <v>0</v>
      </c>
      <c r="E42" s="88">
        <f t="shared" si="1"/>
        <v>0</v>
      </c>
      <c r="F42" s="87">
        <v>0</v>
      </c>
      <c r="G42" s="88">
        <f t="shared" si="1"/>
        <v>0</v>
      </c>
      <c r="H42" s="71">
        <f>LARGE((C42,E42,G42),1)</f>
        <v>0</v>
      </c>
      <c r="I42" s="68"/>
    </row>
    <row r="43" spans="1:9" ht="15" customHeight="1">
      <c r="A43" s="75"/>
      <c r="B43" s="87">
        <v>0</v>
      </c>
      <c r="C43" s="88">
        <f t="shared" si="1"/>
        <v>0</v>
      </c>
      <c r="D43" s="87">
        <v>0</v>
      </c>
      <c r="E43" s="88">
        <f t="shared" si="1"/>
        <v>0</v>
      </c>
      <c r="F43" s="87">
        <v>0</v>
      </c>
      <c r="G43" s="88">
        <f t="shared" si="1"/>
        <v>0</v>
      </c>
      <c r="H43" s="71">
        <f>LARGE((C43,E43,G43),1)</f>
        <v>0</v>
      </c>
      <c r="I43" s="68"/>
    </row>
    <row r="44" spans="1:9" ht="15" customHeight="1">
      <c r="A44" s="76"/>
      <c r="B44" s="87">
        <v>0</v>
      </c>
      <c r="C44" s="88">
        <f t="shared" si="1"/>
        <v>0</v>
      </c>
      <c r="D44" s="87">
        <v>0</v>
      </c>
      <c r="E44" s="88">
        <f t="shared" si="1"/>
        <v>0</v>
      </c>
      <c r="F44" s="87">
        <v>0</v>
      </c>
      <c r="G44" s="88">
        <f t="shared" si="1"/>
        <v>0</v>
      </c>
      <c r="H44" s="71">
        <f>LARGE((C44,E44,G44),1)</f>
        <v>0</v>
      </c>
      <c r="I44" s="68"/>
    </row>
    <row r="45" spans="1:9" ht="15" customHeight="1">
      <c r="A45" s="76"/>
      <c r="B45" s="87">
        <v>0</v>
      </c>
      <c r="C45" s="88">
        <f t="shared" si="1"/>
        <v>0</v>
      </c>
      <c r="D45" s="87">
        <v>0</v>
      </c>
      <c r="E45" s="88">
        <f t="shared" si="1"/>
        <v>0</v>
      </c>
      <c r="F45" s="87">
        <v>0</v>
      </c>
      <c r="G45" s="88">
        <f t="shared" si="1"/>
        <v>0</v>
      </c>
      <c r="H45" s="71">
        <f>LARGE((C45,E45,G45),1)</f>
        <v>0</v>
      </c>
      <c r="I45" s="68"/>
    </row>
    <row r="46" spans="1:9" ht="15" customHeight="1">
      <c r="A46" s="75"/>
      <c r="B46" s="87">
        <v>0</v>
      </c>
      <c r="C46" s="88">
        <f t="shared" si="1"/>
        <v>0</v>
      </c>
      <c r="D46" s="87">
        <v>0</v>
      </c>
      <c r="E46" s="88">
        <f t="shared" si="1"/>
        <v>0</v>
      </c>
      <c r="F46" s="87">
        <v>0</v>
      </c>
      <c r="G46" s="88">
        <f t="shared" si="1"/>
        <v>0</v>
      </c>
      <c r="H46" s="71">
        <f>LARGE((C46,E46,G46),1)</f>
        <v>0</v>
      </c>
      <c r="I46" s="68"/>
    </row>
    <row r="47" spans="1:9" ht="15" customHeight="1">
      <c r="A47" s="75"/>
      <c r="B47" s="87">
        <v>0</v>
      </c>
      <c r="C47" s="88">
        <f t="shared" si="1"/>
        <v>0</v>
      </c>
      <c r="D47" s="87">
        <v>0</v>
      </c>
      <c r="E47" s="88">
        <f t="shared" si="1"/>
        <v>0</v>
      </c>
      <c r="F47" s="87">
        <v>0</v>
      </c>
      <c r="G47" s="88">
        <f t="shared" si="1"/>
        <v>0</v>
      </c>
      <c r="H47" s="71">
        <f>LARGE((C47,E47,G47),1)</f>
        <v>0</v>
      </c>
      <c r="I47" s="68"/>
    </row>
    <row r="48" spans="1:9" ht="15" customHeight="1">
      <c r="A48" s="75"/>
      <c r="B48" s="87">
        <v>0</v>
      </c>
      <c r="C48" s="88">
        <f t="shared" si="1"/>
        <v>0</v>
      </c>
      <c r="D48" s="87">
        <v>0</v>
      </c>
      <c r="E48" s="88">
        <f t="shared" si="1"/>
        <v>0</v>
      </c>
      <c r="F48" s="87">
        <v>0</v>
      </c>
      <c r="G48" s="88">
        <f t="shared" si="1"/>
        <v>0</v>
      </c>
      <c r="H48" s="71">
        <f>LARGE((C48,E48,G48),1)</f>
        <v>0</v>
      </c>
      <c r="I48" s="68"/>
    </row>
    <row r="49" spans="1:9" ht="15" customHeight="1">
      <c r="A49" s="76"/>
      <c r="B49" s="87">
        <v>0</v>
      </c>
      <c r="C49" s="88">
        <f t="shared" si="1"/>
        <v>0</v>
      </c>
      <c r="D49" s="87">
        <v>0</v>
      </c>
      <c r="E49" s="88">
        <f t="shared" si="1"/>
        <v>0</v>
      </c>
      <c r="F49" s="87">
        <v>0</v>
      </c>
      <c r="G49" s="88">
        <f t="shared" si="1"/>
        <v>0</v>
      </c>
      <c r="H49" s="71">
        <f>LARGE((C49,E49,G49),1)</f>
        <v>0</v>
      </c>
      <c r="I49" s="68"/>
    </row>
    <row r="50" spans="1:9" ht="15" customHeight="1">
      <c r="A50" s="70"/>
      <c r="B50" s="87">
        <v>0</v>
      </c>
      <c r="C50" s="88">
        <f t="shared" si="1"/>
        <v>0</v>
      </c>
      <c r="D50" s="87">
        <v>0</v>
      </c>
      <c r="E50" s="88">
        <f t="shared" si="1"/>
        <v>0</v>
      </c>
      <c r="F50" s="87">
        <v>0</v>
      </c>
      <c r="G50" s="88">
        <f t="shared" si="1"/>
        <v>0</v>
      </c>
      <c r="H50" s="71">
        <f>LARGE((C50,E50,G50),1)</f>
        <v>0</v>
      </c>
      <c r="I50" s="68"/>
    </row>
    <row r="51" spans="1:9" ht="15" customHeight="1">
      <c r="A51" s="82"/>
      <c r="B51" s="87">
        <v>0</v>
      </c>
      <c r="C51" s="88">
        <f t="shared" si="1"/>
        <v>0</v>
      </c>
      <c r="D51" s="87">
        <v>0</v>
      </c>
      <c r="E51" s="88">
        <f t="shared" si="1"/>
        <v>0</v>
      </c>
      <c r="F51" s="87">
        <v>0</v>
      </c>
      <c r="G51" s="88">
        <f t="shared" si="1"/>
        <v>0</v>
      </c>
      <c r="H51" s="71">
        <f>LARGE((C51,E51,G51),1)</f>
        <v>0</v>
      </c>
      <c r="I51" s="68"/>
    </row>
    <row r="52" spans="1:9" ht="15" customHeight="1">
      <c r="A52" s="78"/>
      <c r="B52" s="87">
        <v>0</v>
      </c>
      <c r="C52" s="88">
        <f t="shared" si="1"/>
        <v>0</v>
      </c>
      <c r="D52" s="87">
        <v>0</v>
      </c>
      <c r="E52" s="88">
        <f t="shared" si="1"/>
        <v>0</v>
      </c>
      <c r="F52" s="87">
        <v>0</v>
      </c>
      <c r="G52" s="88">
        <f t="shared" si="1"/>
        <v>0</v>
      </c>
      <c r="H52" s="71">
        <f>LARGE((C52,E52,G52),1)</f>
        <v>0</v>
      </c>
      <c r="I52" s="68"/>
    </row>
    <row r="53" spans="1:9" ht="15" customHeight="1">
      <c r="A53" s="75"/>
      <c r="B53" s="87">
        <v>0</v>
      </c>
      <c r="C53" s="88">
        <f t="shared" si="1"/>
        <v>0</v>
      </c>
      <c r="D53" s="87">
        <v>0</v>
      </c>
      <c r="E53" s="88">
        <f t="shared" si="1"/>
        <v>0</v>
      </c>
      <c r="F53" s="87">
        <v>0</v>
      </c>
      <c r="G53" s="88">
        <f t="shared" si="1"/>
        <v>0</v>
      </c>
      <c r="H53" s="71">
        <f>LARGE((C53,E53,G53),1)</f>
        <v>0</v>
      </c>
      <c r="I53" s="68"/>
    </row>
    <row r="54" spans="1:9" ht="15" customHeight="1">
      <c r="A54" s="76"/>
      <c r="B54" s="87">
        <v>0</v>
      </c>
      <c r="C54" s="88">
        <f t="shared" si="1"/>
        <v>0</v>
      </c>
      <c r="D54" s="87">
        <v>0</v>
      </c>
      <c r="E54" s="88">
        <f t="shared" si="1"/>
        <v>0</v>
      </c>
      <c r="F54" s="87">
        <v>0</v>
      </c>
      <c r="G54" s="88">
        <f t="shared" si="1"/>
        <v>0</v>
      </c>
      <c r="H54" s="71">
        <f>LARGE((C54,E54,G54),1)</f>
        <v>0</v>
      </c>
      <c r="I54" s="68"/>
    </row>
    <row r="55" spans="1:9" ht="15" customHeight="1">
      <c r="A55" s="76"/>
      <c r="B55" s="87">
        <v>0</v>
      </c>
      <c r="C55" s="88">
        <f t="shared" si="1"/>
        <v>0</v>
      </c>
      <c r="D55" s="87">
        <v>0</v>
      </c>
      <c r="E55" s="88">
        <f t="shared" si="1"/>
        <v>0</v>
      </c>
      <c r="F55" s="87">
        <v>0</v>
      </c>
      <c r="G55" s="88">
        <f t="shared" si="1"/>
        <v>0</v>
      </c>
      <c r="H55" s="71">
        <f>LARGE((C55,E55,G55),1)</f>
        <v>0</v>
      </c>
      <c r="I55" s="68"/>
    </row>
    <row r="56" spans="1:9" ht="15" customHeight="1">
      <c r="A56" s="79"/>
      <c r="B56" s="87">
        <v>0</v>
      </c>
      <c r="C56" s="88">
        <f t="shared" si="1"/>
        <v>0</v>
      </c>
      <c r="D56" s="87">
        <v>0</v>
      </c>
      <c r="E56" s="88">
        <f t="shared" si="1"/>
        <v>0</v>
      </c>
      <c r="F56" s="87">
        <v>0</v>
      </c>
      <c r="G56" s="88">
        <f t="shared" si="1"/>
        <v>0</v>
      </c>
      <c r="H56" s="71">
        <f>LARGE((C56,E56,G56),1)</f>
        <v>0</v>
      </c>
      <c r="I56" s="68"/>
    </row>
    <row r="57" spans="1:9" ht="15" customHeight="1">
      <c r="A57" s="76"/>
      <c r="B57" s="87">
        <v>0</v>
      </c>
      <c r="C57" s="88">
        <f>B57/B$15*1000*B$14</f>
        <v>0</v>
      </c>
      <c r="D57" s="87">
        <v>0</v>
      </c>
      <c r="E57" s="88">
        <f>D57/D$15*1000*D$14</f>
        <v>0</v>
      </c>
      <c r="F57" s="87">
        <v>0</v>
      </c>
      <c r="G57" s="88">
        <f>F57/F$15*1000*F$14</f>
        <v>0</v>
      </c>
      <c r="H57" s="71">
        <f>LARGE((C57,E57,G57),1)</f>
        <v>0</v>
      </c>
      <c r="I57" s="68"/>
    </row>
    <row r="58" spans="1:9">
      <c r="C5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</sheetData>
  <mergeCells count="5">
    <mergeCell ref="A1:A7"/>
    <mergeCell ref="B2:F2"/>
    <mergeCell ref="B4:F4"/>
    <mergeCell ref="B6:C6"/>
    <mergeCell ref="B10:C10"/>
  </mergeCells>
  <conditionalFormatting sqref="A49">
    <cfRule type="duplicateValues" dxfId="140" priority="17"/>
  </conditionalFormatting>
  <conditionalFormatting sqref="A49">
    <cfRule type="duplicateValues" dxfId="139" priority="18"/>
  </conditionalFormatting>
  <conditionalFormatting sqref="A50">
    <cfRule type="duplicateValues" dxfId="138" priority="15"/>
  </conditionalFormatting>
  <conditionalFormatting sqref="A50">
    <cfRule type="duplicateValues" dxfId="137" priority="16"/>
  </conditionalFormatting>
  <conditionalFormatting sqref="A40 A52 A42:A48">
    <cfRule type="duplicateValues" dxfId="136" priority="25"/>
  </conditionalFormatting>
  <conditionalFormatting sqref="A40">
    <cfRule type="duplicateValues" dxfId="135" priority="26"/>
  </conditionalFormatting>
  <conditionalFormatting sqref="A56">
    <cfRule type="duplicateValues" dxfId="134" priority="23"/>
  </conditionalFormatting>
  <conditionalFormatting sqref="A56">
    <cfRule type="duplicateValues" dxfId="133" priority="24"/>
  </conditionalFormatting>
  <conditionalFormatting sqref="A41">
    <cfRule type="duplicateValues" dxfId="132" priority="13"/>
  </conditionalFormatting>
  <conditionalFormatting sqref="A51">
    <cfRule type="duplicateValues" dxfId="131" priority="12"/>
  </conditionalFormatting>
  <conditionalFormatting sqref="A33:A39 A20:A22 A26:A27 A29:A31 A24">
    <cfRule type="duplicateValues" dxfId="130" priority="8"/>
  </conditionalFormatting>
  <conditionalFormatting sqref="A33:A39">
    <cfRule type="duplicateValues" dxfId="129" priority="9"/>
  </conditionalFormatting>
  <conditionalFormatting sqref="A32">
    <cfRule type="duplicateValues" dxfId="128" priority="6"/>
  </conditionalFormatting>
  <conditionalFormatting sqref="A32">
    <cfRule type="duplicateValues" dxfId="127" priority="7"/>
  </conditionalFormatting>
  <conditionalFormatting sqref="A25">
    <cfRule type="duplicateValues" dxfId="126" priority="4"/>
  </conditionalFormatting>
  <conditionalFormatting sqref="A25">
    <cfRule type="duplicateValues" dxfId="125" priority="5"/>
  </conditionalFormatting>
  <conditionalFormatting sqref="A28">
    <cfRule type="duplicateValues" dxfId="124" priority="3"/>
  </conditionalFormatting>
  <conditionalFormatting sqref="A17:A19">
    <cfRule type="duplicateValues" dxfId="123" priority="1"/>
  </conditionalFormatting>
  <conditionalFormatting sqref="A17:A19">
    <cfRule type="duplicateValues" dxfId="122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M26" sqref="M26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92" customWidth="1"/>
    <col min="4" max="8" width="8.7109375" customWidth="1"/>
    <col min="9" max="9" width="9.140625" customWidth="1"/>
  </cols>
  <sheetData>
    <row r="1" spans="1:9" ht="15" customHeight="1">
      <c r="A1" s="145"/>
      <c r="B1" s="94"/>
      <c r="C1" s="94"/>
      <c r="D1" s="94"/>
      <c r="E1" s="94"/>
      <c r="F1" s="94"/>
      <c r="G1" s="94"/>
      <c r="H1" s="94"/>
      <c r="I1" s="46"/>
    </row>
    <row r="2" spans="1:9" ht="15" customHeight="1">
      <c r="A2" s="145"/>
      <c r="B2" s="147" t="s">
        <v>42</v>
      </c>
      <c r="C2" s="147"/>
      <c r="D2" s="147"/>
      <c r="E2" s="147"/>
      <c r="F2" s="147"/>
      <c r="G2" s="94"/>
      <c r="H2" s="94"/>
      <c r="I2" s="46"/>
    </row>
    <row r="3" spans="1:9" ht="15" customHeight="1">
      <c r="A3" s="145"/>
      <c r="B3" s="94"/>
      <c r="C3" s="94"/>
      <c r="D3" s="94"/>
      <c r="E3" s="94"/>
      <c r="F3" s="94"/>
      <c r="G3" s="94"/>
      <c r="H3" s="94"/>
      <c r="I3" s="46"/>
    </row>
    <row r="4" spans="1:9" ht="15" customHeight="1">
      <c r="A4" s="145"/>
      <c r="B4" s="147" t="s">
        <v>34</v>
      </c>
      <c r="C4" s="147"/>
      <c r="D4" s="147"/>
      <c r="E4" s="147"/>
      <c r="F4" s="147"/>
      <c r="G4" s="94"/>
      <c r="H4" s="94"/>
      <c r="I4" s="46"/>
    </row>
    <row r="5" spans="1:9" ht="15" customHeight="1">
      <c r="A5" s="145"/>
      <c r="B5" s="94"/>
      <c r="C5" s="94"/>
      <c r="D5" s="94"/>
      <c r="E5" s="94"/>
      <c r="F5" s="94"/>
      <c r="G5" s="94"/>
      <c r="H5" s="94"/>
      <c r="I5" s="46"/>
    </row>
    <row r="6" spans="1:9" ht="15" customHeight="1">
      <c r="A6" s="145"/>
      <c r="B6" s="146"/>
      <c r="C6" s="146"/>
      <c r="D6" s="94"/>
      <c r="E6" s="94"/>
      <c r="F6" s="94"/>
      <c r="G6" s="94"/>
      <c r="H6" s="94"/>
      <c r="I6" s="46"/>
    </row>
    <row r="7" spans="1:9" ht="15" customHeight="1">
      <c r="A7" s="145"/>
      <c r="B7" s="94"/>
      <c r="C7" s="94"/>
      <c r="D7" s="94"/>
      <c r="E7" s="94"/>
      <c r="F7" s="94"/>
      <c r="G7" s="94"/>
      <c r="H7" s="94"/>
      <c r="I7" s="46"/>
    </row>
    <row r="8" spans="1:9" ht="15" customHeight="1">
      <c r="A8" s="47" t="s">
        <v>11</v>
      </c>
      <c r="B8" s="48" t="s">
        <v>91</v>
      </c>
      <c r="C8" s="48"/>
      <c r="D8" s="48"/>
      <c r="E8" s="48"/>
      <c r="F8" s="93"/>
      <c r="G8" s="93"/>
      <c r="H8" s="93"/>
      <c r="I8" s="46"/>
    </row>
    <row r="9" spans="1:9" ht="15" customHeight="1">
      <c r="A9" s="47" t="s">
        <v>0</v>
      </c>
      <c r="B9" s="48" t="s">
        <v>92</v>
      </c>
      <c r="C9" s="48"/>
      <c r="D9" s="48"/>
      <c r="E9" s="48"/>
      <c r="F9" s="93"/>
      <c r="G9" s="93"/>
      <c r="H9" s="93"/>
      <c r="I9" s="46"/>
    </row>
    <row r="10" spans="1:9" ht="15" customHeight="1">
      <c r="A10" s="47" t="s">
        <v>13</v>
      </c>
      <c r="B10" s="148">
        <v>41694</v>
      </c>
      <c r="C10" s="148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 t="s">
        <v>40</v>
      </c>
      <c r="C11" s="49"/>
      <c r="D11" s="94"/>
      <c r="E11" s="94"/>
      <c r="F11" s="94"/>
      <c r="G11" s="94"/>
      <c r="H11" s="94"/>
      <c r="I11" s="46"/>
    </row>
    <row r="12" spans="1:9" ht="15" customHeight="1">
      <c r="A12" s="47" t="s">
        <v>16</v>
      </c>
      <c r="B12" s="93" t="s">
        <v>48</v>
      </c>
      <c r="C12" s="94"/>
      <c r="D12" s="94"/>
      <c r="E12" s="94"/>
      <c r="F12" s="94"/>
      <c r="G12" s="94"/>
      <c r="H12" s="94"/>
      <c r="I12" s="46"/>
    </row>
    <row r="13" spans="1:9" ht="15" customHeight="1">
      <c r="A13" s="93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93" t="s">
        <v>15</v>
      </c>
      <c r="B14" s="56">
        <v>0.55000000000000004</v>
      </c>
      <c r="C14" s="57"/>
      <c r="D14" s="58">
        <v>0</v>
      </c>
      <c r="E14" s="57"/>
      <c r="F14" s="56">
        <v>0.55000000000000004</v>
      </c>
      <c r="G14" s="57"/>
      <c r="H14" s="59" t="s">
        <v>18</v>
      </c>
      <c r="I14" s="60" t="s">
        <v>25</v>
      </c>
    </row>
    <row r="15" spans="1:9" ht="15" customHeight="1">
      <c r="A15" s="93" t="s">
        <v>14</v>
      </c>
      <c r="B15" s="61">
        <v>1</v>
      </c>
      <c r="C15" s="62"/>
      <c r="D15" s="63">
        <v>1</v>
      </c>
      <c r="E15" s="62"/>
      <c r="F15" s="63">
        <v>78.400000000000006</v>
      </c>
      <c r="G15" s="62"/>
      <c r="H15" s="59" t="s">
        <v>19</v>
      </c>
      <c r="I15" s="60" t="s">
        <v>26</v>
      </c>
    </row>
    <row r="16" spans="1:9" ht="15" customHeight="1">
      <c r="A16" s="93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6</v>
      </c>
    </row>
    <row r="17" spans="1:9" ht="15" customHeight="1">
      <c r="A17" s="96" t="s">
        <v>55</v>
      </c>
      <c r="B17" s="86">
        <v>0</v>
      </c>
      <c r="C17" s="88">
        <f>B17/B$15*1000*B$14</f>
        <v>0</v>
      </c>
      <c r="D17" s="87">
        <v>0</v>
      </c>
      <c r="E17" s="88">
        <f>D17/D$15*1000*D$14</f>
        <v>0</v>
      </c>
      <c r="F17" s="87">
        <v>78.400000000000006</v>
      </c>
      <c r="G17" s="88">
        <f>F17/F$15*1000*F$14</f>
        <v>550</v>
      </c>
      <c r="H17" s="71">
        <f>LARGE((C17,E17,G17),1)</f>
        <v>550</v>
      </c>
      <c r="I17" s="68">
        <v>1</v>
      </c>
    </row>
    <row r="18" spans="1:9" ht="15" customHeight="1">
      <c r="A18" s="96" t="s">
        <v>45</v>
      </c>
      <c r="B18" s="86">
        <v>0</v>
      </c>
      <c r="C18" s="88">
        <f>B18/B$15*1000*B$14</f>
        <v>0</v>
      </c>
      <c r="D18" s="87">
        <v>0</v>
      </c>
      <c r="E18" s="88">
        <f>D18/D$15*1000*D$14</f>
        <v>0</v>
      </c>
      <c r="F18" s="87">
        <v>58.4</v>
      </c>
      <c r="G18" s="88">
        <f>F18/F$15*1000*F$14</f>
        <v>409.69387755102036</v>
      </c>
      <c r="H18" s="71">
        <f>LARGE((C18,E18,G18),1)</f>
        <v>409.69387755102036</v>
      </c>
      <c r="I18" s="68">
        <v>2</v>
      </c>
    </row>
    <row r="19" spans="1:9" ht="15" customHeight="1">
      <c r="A19" s="96" t="s">
        <v>93</v>
      </c>
      <c r="B19" s="86">
        <v>0</v>
      </c>
      <c r="C19" s="88">
        <f t="shared" ref="C19:G57" si="0">B19/B$15*1000*B$14</f>
        <v>0</v>
      </c>
      <c r="D19" s="87">
        <v>0</v>
      </c>
      <c r="E19" s="88">
        <f t="shared" si="0"/>
        <v>0</v>
      </c>
      <c r="F19" s="87">
        <v>43.2</v>
      </c>
      <c r="G19" s="88">
        <f t="shared" si="0"/>
        <v>303.06122448979596</v>
      </c>
      <c r="H19" s="71">
        <f>LARGE((C19,E19,G19),1)</f>
        <v>303.06122448979596</v>
      </c>
      <c r="I19" s="68">
        <v>4</v>
      </c>
    </row>
    <row r="20" spans="1:9" ht="15" customHeight="1">
      <c r="A20" s="96" t="s">
        <v>61</v>
      </c>
      <c r="B20" s="86">
        <v>0</v>
      </c>
      <c r="C20" s="88">
        <f t="shared" si="0"/>
        <v>0</v>
      </c>
      <c r="D20" s="87">
        <v>0</v>
      </c>
      <c r="E20" s="88">
        <f t="shared" si="0"/>
        <v>0</v>
      </c>
      <c r="F20" s="87">
        <v>42</v>
      </c>
      <c r="G20" s="88">
        <f>F20/F$15*1000*F$14</f>
        <v>294.64285714285717</v>
      </c>
      <c r="H20" s="71">
        <f>LARGE((C20,E20,G20),1)</f>
        <v>294.64285714285717</v>
      </c>
      <c r="I20" s="68">
        <v>5</v>
      </c>
    </row>
    <row r="21" spans="1:9" ht="15" customHeight="1">
      <c r="A21" s="96" t="s">
        <v>88</v>
      </c>
      <c r="B21" s="86">
        <v>0</v>
      </c>
      <c r="C21" s="88">
        <f t="shared" si="0"/>
        <v>0</v>
      </c>
      <c r="D21" s="87">
        <v>0</v>
      </c>
      <c r="E21" s="88">
        <f>D21/D$15*1000*D$14</f>
        <v>0</v>
      </c>
      <c r="F21" s="87">
        <v>39.200000000000003</v>
      </c>
      <c r="G21" s="88">
        <f t="shared" si="0"/>
        <v>275</v>
      </c>
      <c r="H21" s="71">
        <f>LARGE((C21,E21,G21),1)</f>
        <v>275</v>
      </c>
      <c r="I21" s="68">
        <v>6</v>
      </c>
    </row>
    <row r="22" spans="1:9" ht="15" customHeight="1">
      <c r="A22" s="74"/>
      <c r="B22" s="86">
        <v>0</v>
      </c>
      <c r="C22" s="88">
        <f>B22/B$15*1000*B$14</f>
        <v>0</v>
      </c>
      <c r="D22" s="87">
        <v>0</v>
      </c>
      <c r="E22" s="88">
        <f>D22/D$15*1000*D$14</f>
        <v>0</v>
      </c>
      <c r="F22" s="87">
        <v>0</v>
      </c>
      <c r="G22" s="88">
        <f>F22/F$15*1000*F$14</f>
        <v>0</v>
      </c>
      <c r="H22" s="71">
        <f>LARGE((C22,E22,G22),1)</f>
        <v>0</v>
      </c>
      <c r="I22" s="68"/>
    </row>
    <row r="23" spans="1:9" ht="15" customHeight="1">
      <c r="A23" s="73"/>
      <c r="B23" s="86">
        <v>0</v>
      </c>
      <c r="C23" s="88">
        <f>B23/B$15*1000*B$14</f>
        <v>0</v>
      </c>
      <c r="D23" s="87">
        <v>0</v>
      </c>
      <c r="E23" s="88">
        <f t="shared" si="0"/>
        <v>0</v>
      </c>
      <c r="F23" s="87">
        <v>0</v>
      </c>
      <c r="G23" s="88">
        <f t="shared" si="0"/>
        <v>0</v>
      </c>
      <c r="H23" s="71">
        <f>LARGE((C23,E23,G23),1)</f>
        <v>0</v>
      </c>
      <c r="I23" s="68"/>
    </row>
    <row r="24" spans="1:9" ht="15" customHeight="1">
      <c r="A24" s="84"/>
      <c r="B24" s="86">
        <v>0</v>
      </c>
      <c r="C24" s="88">
        <f t="shared" si="0"/>
        <v>0</v>
      </c>
      <c r="D24" s="87">
        <v>0</v>
      </c>
      <c r="E24" s="88">
        <f t="shared" si="0"/>
        <v>0</v>
      </c>
      <c r="F24" s="87">
        <v>0</v>
      </c>
      <c r="G24" s="88">
        <f>F24/F$15*1000*F$14</f>
        <v>0</v>
      </c>
      <c r="H24" s="71">
        <f>LARGE((C24,E24,G24),1)</f>
        <v>0</v>
      </c>
      <c r="I24" s="68"/>
    </row>
    <row r="25" spans="1:9" ht="15" customHeight="1">
      <c r="A25" s="74"/>
      <c r="B25" s="86">
        <v>0</v>
      </c>
      <c r="C25" s="88">
        <f t="shared" si="0"/>
        <v>0</v>
      </c>
      <c r="D25" s="87">
        <v>0</v>
      </c>
      <c r="E25" s="88">
        <f t="shared" si="0"/>
        <v>0</v>
      </c>
      <c r="F25" s="87">
        <v>0</v>
      </c>
      <c r="G25" s="88">
        <f t="shared" si="0"/>
        <v>0</v>
      </c>
      <c r="H25" s="71">
        <f>LARGE((C25,E25,G25),1)</f>
        <v>0</v>
      </c>
      <c r="I25" s="68"/>
    </row>
    <row r="26" spans="1:9" ht="15" customHeight="1">
      <c r="A26" s="74"/>
      <c r="B26" s="86">
        <v>0</v>
      </c>
      <c r="C26" s="88">
        <f t="shared" si="0"/>
        <v>0</v>
      </c>
      <c r="D26" s="87">
        <v>0</v>
      </c>
      <c r="E26" s="88">
        <f t="shared" si="0"/>
        <v>0</v>
      </c>
      <c r="F26" s="87">
        <v>0</v>
      </c>
      <c r="G26" s="88">
        <f t="shared" si="0"/>
        <v>0</v>
      </c>
      <c r="H26" s="71">
        <f>LARGE((C26,E26,G26),1)</f>
        <v>0</v>
      </c>
      <c r="I26" s="68"/>
    </row>
    <row r="27" spans="1:9" ht="15" customHeight="1">
      <c r="A27" s="74"/>
      <c r="B27" s="86">
        <v>0</v>
      </c>
      <c r="C27" s="88">
        <f t="shared" si="0"/>
        <v>0</v>
      </c>
      <c r="D27" s="87">
        <v>0</v>
      </c>
      <c r="E27" s="88">
        <f t="shared" si="0"/>
        <v>0</v>
      </c>
      <c r="F27" s="87">
        <v>0</v>
      </c>
      <c r="G27" s="88">
        <f t="shared" si="0"/>
        <v>0</v>
      </c>
      <c r="H27" s="71">
        <f>LARGE((C27,E27,G27),1)</f>
        <v>0</v>
      </c>
      <c r="I27" s="68"/>
    </row>
    <row r="28" spans="1:9" ht="15" customHeight="1">
      <c r="A28" s="74"/>
      <c r="B28" s="86">
        <v>0</v>
      </c>
      <c r="C28" s="88">
        <f t="shared" si="0"/>
        <v>0</v>
      </c>
      <c r="D28" s="87">
        <v>0</v>
      </c>
      <c r="E28" s="88">
        <f t="shared" si="0"/>
        <v>0</v>
      </c>
      <c r="F28" s="87">
        <v>0</v>
      </c>
      <c r="G28" s="88">
        <f t="shared" si="0"/>
        <v>0</v>
      </c>
      <c r="H28" s="71">
        <f>LARGE((C28,E28,G28),1)</f>
        <v>0</v>
      </c>
      <c r="I28" s="68"/>
    </row>
    <row r="29" spans="1:9" ht="15" customHeight="1">
      <c r="A29" s="84"/>
      <c r="B29" s="86">
        <v>0</v>
      </c>
      <c r="C29" s="88">
        <f t="shared" si="0"/>
        <v>0</v>
      </c>
      <c r="D29" s="87">
        <v>0</v>
      </c>
      <c r="E29" s="88">
        <f t="shared" si="0"/>
        <v>0</v>
      </c>
      <c r="F29" s="87">
        <v>0</v>
      </c>
      <c r="G29" s="88">
        <f t="shared" si="0"/>
        <v>0</v>
      </c>
      <c r="H29" s="71">
        <f>LARGE((C29,E29,G29),1)</f>
        <v>0</v>
      </c>
      <c r="I29" s="68"/>
    </row>
    <row r="30" spans="1:9" ht="15" customHeight="1">
      <c r="A30" s="76"/>
      <c r="B30" s="86">
        <v>0</v>
      </c>
      <c r="C30" s="88">
        <f t="shared" si="0"/>
        <v>0</v>
      </c>
      <c r="D30" s="87">
        <v>0</v>
      </c>
      <c r="E30" s="88">
        <f t="shared" si="0"/>
        <v>0</v>
      </c>
      <c r="F30" s="87">
        <v>0</v>
      </c>
      <c r="G30" s="88">
        <f t="shared" si="0"/>
        <v>0</v>
      </c>
      <c r="H30" s="71">
        <f>LARGE((C30,E30,G30),1)</f>
        <v>0</v>
      </c>
      <c r="I30" s="68"/>
    </row>
    <row r="31" spans="1:9" ht="15" customHeight="1">
      <c r="A31" s="76"/>
      <c r="B31" s="86">
        <v>0</v>
      </c>
      <c r="C31" s="88">
        <f t="shared" si="0"/>
        <v>0</v>
      </c>
      <c r="D31" s="87">
        <v>0</v>
      </c>
      <c r="E31" s="88">
        <f t="shared" si="0"/>
        <v>0</v>
      </c>
      <c r="F31" s="87">
        <v>0</v>
      </c>
      <c r="G31" s="88">
        <f t="shared" si="0"/>
        <v>0</v>
      </c>
      <c r="H31" s="71">
        <f>LARGE((C31,E31,G31),1)</f>
        <v>0</v>
      </c>
      <c r="I31" s="68"/>
    </row>
    <row r="32" spans="1:9" ht="15" customHeight="1">
      <c r="A32" s="76"/>
      <c r="B32" s="86">
        <v>0</v>
      </c>
      <c r="C32" s="88">
        <f t="shared" si="0"/>
        <v>0</v>
      </c>
      <c r="D32" s="87">
        <v>0</v>
      </c>
      <c r="E32" s="88">
        <f t="shared" si="0"/>
        <v>0</v>
      </c>
      <c r="F32" s="87">
        <v>0</v>
      </c>
      <c r="G32" s="88">
        <f t="shared" si="0"/>
        <v>0</v>
      </c>
      <c r="H32" s="71">
        <f>LARGE((C32,E32,G32),1)</f>
        <v>0</v>
      </c>
      <c r="I32" s="68"/>
    </row>
    <row r="33" spans="1:9" ht="15" customHeight="1">
      <c r="A33" s="77"/>
      <c r="B33" s="86">
        <v>0</v>
      </c>
      <c r="C33" s="88">
        <f t="shared" si="0"/>
        <v>0</v>
      </c>
      <c r="D33" s="87">
        <v>0</v>
      </c>
      <c r="E33" s="88">
        <f t="shared" si="0"/>
        <v>0</v>
      </c>
      <c r="F33" s="87">
        <v>0</v>
      </c>
      <c r="G33" s="88">
        <f t="shared" si="0"/>
        <v>0</v>
      </c>
      <c r="H33" s="71">
        <f>LARGE((C33,E33,G33),1)</f>
        <v>0</v>
      </c>
      <c r="I33" s="68"/>
    </row>
    <row r="34" spans="1:9" ht="15" customHeight="1">
      <c r="A34" s="75"/>
      <c r="B34" s="86">
        <v>0</v>
      </c>
      <c r="C34" s="88">
        <f t="shared" si="0"/>
        <v>0</v>
      </c>
      <c r="D34" s="87">
        <v>0</v>
      </c>
      <c r="E34" s="88">
        <f t="shared" si="0"/>
        <v>0</v>
      </c>
      <c r="F34" s="87">
        <v>0</v>
      </c>
      <c r="G34" s="88">
        <f t="shared" si="0"/>
        <v>0</v>
      </c>
      <c r="H34" s="71">
        <f>LARGE((C34,E34,G34),1)</f>
        <v>0</v>
      </c>
      <c r="I34" s="68"/>
    </row>
    <row r="35" spans="1:9" ht="15" customHeight="1">
      <c r="A35" s="75"/>
      <c r="B35" s="86">
        <v>0</v>
      </c>
      <c r="C35" s="88">
        <f t="shared" si="0"/>
        <v>0</v>
      </c>
      <c r="D35" s="87">
        <v>0</v>
      </c>
      <c r="E35" s="88">
        <f t="shared" si="0"/>
        <v>0</v>
      </c>
      <c r="F35" s="87">
        <v>0</v>
      </c>
      <c r="G35" s="88">
        <f t="shared" si="0"/>
        <v>0</v>
      </c>
      <c r="H35" s="71">
        <f>LARGE((C35,E35,G35),1)</f>
        <v>0</v>
      </c>
      <c r="I35" s="68"/>
    </row>
    <row r="36" spans="1:9" ht="15" customHeight="1">
      <c r="A36" s="75"/>
      <c r="B36" s="86">
        <v>0</v>
      </c>
      <c r="C36" s="88">
        <f t="shared" si="0"/>
        <v>0</v>
      </c>
      <c r="D36" s="87">
        <v>0</v>
      </c>
      <c r="E36" s="88">
        <f t="shared" si="0"/>
        <v>0</v>
      </c>
      <c r="F36" s="87">
        <v>0</v>
      </c>
      <c r="G36" s="88">
        <f t="shared" si="0"/>
        <v>0</v>
      </c>
      <c r="H36" s="71">
        <f>LARGE((C36,E36,G36),1)</f>
        <v>0</v>
      </c>
      <c r="I36" s="68"/>
    </row>
    <row r="37" spans="1:9" ht="15" customHeight="1">
      <c r="A37" s="75"/>
      <c r="B37" s="86">
        <v>0</v>
      </c>
      <c r="C37" s="88">
        <f t="shared" si="0"/>
        <v>0</v>
      </c>
      <c r="D37" s="87">
        <v>0</v>
      </c>
      <c r="E37" s="88">
        <f t="shared" si="0"/>
        <v>0</v>
      </c>
      <c r="F37" s="87">
        <v>0</v>
      </c>
      <c r="G37" s="88">
        <f t="shared" si="0"/>
        <v>0</v>
      </c>
      <c r="H37" s="71">
        <f>LARGE((C37,E37,G37),1)</f>
        <v>0</v>
      </c>
      <c r="I37" s="68"/>
    </row>
    <row r="38" spans="1:9" ht="15" customHeight="1">
      <c r="A38" s="76"/>
      <c r="B38" s="86">
        <v>0</v>
      </c>
      <c r="C38" s="88">
        <f t="shared" si="0"/>
        <v>0</v>
      </c>
      <c r="D38" s="87">
        <v>0</v>
      </c>
      <c r="E38" s="88">
        <f t="shared" si="0"/>
        <v>0</v>
      </c>
      <c r="F38" s="87">
        <v>0</v>
      </c>
      <c r="G38" s="88">
        <f t="shared" si="0"/>
        <v>0</v>
      </c>
      <c r="H38" s="71">
        <f>LARGE((C38,E38,G38),1)</f>
        <v>0</v>
      </c>
      <c r="I38" s="68"/>
    </row>
    <row r="39" spans="1:9" ht="15" customHeight="1">
      <c r="A39" s="76"/>
      <c r="B39" s="86">
        <v>0</v>
      </c>
      <c r="C39" s="88">
        <f t="shared" si="0"/>
        <v>0</v>
      </c>
      <c r="D39" s="87">
        <v>0</v>
      </c>
      <c r="E39" s="88">
        <f t="shared" si="0"/>
        <v>0</v>
      </c>
      <c r="F39" s="87">
        <v>0</v>
      </c>
      <c r="G39" s="88">
        <f t="shared" si="0"/>
        <v>0</v>
      </c>
      <c r="H39" s="71">
        <f>LARGE((C39,E39,G39),1)</f>
        <v>0</v>
      </c>
      <c r="I39" s="68"/>
    </row>
    <row r="40" spans="1:9" ht="15" customHeight="1">
      <c r="A40" s="75"/>
      <c r="B40" s="86">
        <v>0</v>
      </c>
      <c r="C40" s="88">
        <f t="shared" si="0"/>
        <v>0</v>
      </c>
      <c r="D40" s="87">
        <v>0</v>
      </c>
      <c r="E40" s="88">
        <f t="shared" si="0"/>
        <v>0</v>
      </c>
      <c r="F40" s="87">
        <v>0</v>
      </c>
      <c r="G40" s="88">
        <f t="shared" si="0"/>
        <v>0</v>
      </c>
      <c r="H40" s="71">
        <f>LARGE((C40,E40,G40),1)</f>
        <v>0</v>
      </c>
      <c r="I40" s="68"/>
    </row>
    <row r="41" spans="1:9" ht="15" customHeight="1">
      <c r="A41" s="75"/>
      <c r="B41" s="87">
        <v>0</v>
      </c>
      <c r="C41" s="88">
        <f t="shared" si="0"/>
        <v>0</v>
      </c>
      <c r="D41" s="87">
        <v>0</v>
      </c>
      <c r="E41" s="88">
        <f t="shared" si="0"/>
        <v>0</v>
      </c>
      <c r="F41" s="87">
        <v>0</v>
      </c>
      <c r="G41" s="88">
        <f t="shared" si="0"/>
        <v>0</v>
      </c>
      <c r="H41" s="71">
        <f>LARGE((C41,E41,G41),1)</f>
        <v>0</v>
      </c>
      <c r="I41" s="68"/>
    </row>
    <row r="42" spans="1:9" ht="15" customHeight="1">
      <c r="A42" s="84"/>
      <c r="B42" s="87">
        <v>0</v>
      </c>
      <c r="C42" s="88">
        <f t="shared" si="0"/>
        <v>0</v>
      </c>
      <c r="D42" s="87">
        <v>0</v>
      </c>
      <c r="E42" s="88">
        <f t="shared" si="0"/>
        <v>0</v>
      </c>
      <c r="F42" s="87">
        <v>0</v>
      </c>
      <c r="G42" s="88">
        <f t="shared" si="0"/>
        <v>0</v>
      </c>
      <c r="H42" s="71">
        <f>LARGE((C42,E42,G42),1)</f>
        <v>0</v>
      </c>
      <c r="I42" s="68"/>
    </row>
    <row r="43" spans="1:9" ht="15" customHeight="1">
      <c r="A43" s="75"/>
      <c r="B43" s="87">
        <v>0</v>
      </c>
      <c r="C43" s="88">
        <f t="shared" si="0"/>
        <v>0</v>
      </c>
      <c r="D43" s="87">
        <v>0</v>
      </c>
      <c r="E43" s="88">
        <f t="shared" si="0"/>
        <v>0</v>
      </c>
      <c r="F43" s="87">
        <v>0</v>
      </c>
      <c r="G43" s="88">
        <f t="shared" si="0"/>
        <v>0</v>
      </c>
      <c r="H43" s="71">
        <f>LARGE((C43,E43,G43),1)</f>
        <v>0</v>
      </c>
      <c r="I43" s="68"/>
    </row>
    <row r="44" spans="1:9" ht="15" customHeight="1">
      <c r="A44" s="75"/>
      <c r="B44" s="87">
        <v>0</v>
      </c>
      <c r="C44" s="88">
        <f t="shared" si="0"/>
        <v>0</v>
      </c>
      <c r="D44" s="87">
        <v>0</v>
      </c>
      <c r="E44" s="88">
        <f t="shared" si="0"/>
        <v>0</v>
      </c>
      <c r="F44" s="87">
        <v>0</v>
      </c>
      <c r="G44" s="88">
        <f t="shared" si="0"/>
        <v>0</v>
      </c>
      <c r="H44" s="71">
        <f>LARGE((C44,E44,G44),1)</f>
        <v>0</v>
      </c>
      <c r="I44" s="68"/>
    </row>
    <row r="45" spans="1:9" ht="15" customHeight="1">
      <c r="A45" s="76"/>
      <c r="B45" s="87">
        <v>0</v>
      </c>
      <c r="C45" s="88">
        <f t="shared" si="0"/>
        <v>0</v>
      </c>
      <c r="D45" s="87">
        <v>0</v>
      </c>
      <c r="E45" s="88">
        <f t="shared" si="0"/>
        <v>0</v>
      </c>
      <c r="F45" s="87">
        <v>0</v>
      </c>
      <c r="G45" s="88">
        <f t="shared" si="0"/>
        <v>0</v>
      </c>
      <c r="H45" s="71">
        <f>LARGE((C45,E45,G45),1)</f>
        <v>0</v>
      </c>
      <c r="I45" s="68"/>
    </row>
    <row r="46" spans="1:9" ht="15" customHeight="1">
      <c r="A46" s="76"/>
      <c r="B46" s="87">
        <v>0</v>
      </c>
      <c r="C46" s="88">
        <f t="shared" si="0"/>
        <v>0</v>
      </c>
      <c r="D46" s="87">
        <v>0</v>
      </c>
      <c r="E46" s="88">
        <f t="shared" si="0"/>
        <v>0</v>
      </c>
      <c r="F46" s="87">
        <v>0</v>
      </c>
      <c r="G46" s="88">
        <f t="shared" si="0"/>
        <v>0</v>
      </c>
      <c r="H46" s="71">
        <f>LARGE((C46,E46,G46),1)</f>
        <v>0</v>
      </c>
      <c r="I46" s="68"/>
    </row>
    <row r="47" spans="1:9" ht="15" customHeight="1">
      <c r="A47" s="75"/>
      <c r="B47" s="87">
        <v>0</v>
      </c>
      <c r="C47" s="88">
        <f t="shared" si="0"/>
        <v>0</v>
      </c>
      <c r="D47" s="87">
        <v>0</v>
      </c>
      <c r="E47" s="88">
        <f t="shared" si="0"/>
        <v>0</v>
      </c>
      <c r="F47" s="87">
        <v>0</v>
      </c>
      <c r="G47" s="88">
        <f t="shared" si="0"/>
        <v>0</v>
      </c>
      <c r="H47" s="71">
        <f>LARGE((C47,E47,G47),1)</f>
        <v>0</v>
      </c>
      <c r="I47" s="68"/>
    </row>
    <row r="48" spans="1:9" ht="15" customHeight="1">
      <c r="A48" s="75"/>
      <c r="B48" s="87">
        <v>0</v>
      </c>
      <c r="C48" s="88">
        <f t="shared" si="0"/>
        <v>0</v>
      </c>
      <c r="D48" s="87">
        <v>0</v>
      </c>
      <c r="E48" s="88">
        <f t="shared" si="0"/>
        <v>0</v>
      </c>
      <c r="F48" s="87">
        <v>0</v>
      </c>
      <c r="G48" s="88">
        <f t="shared" si="0"/>
        <v>0</v>
      </c>
      <c r="H48" s="71">
        <f>LARGE((C48,E48,G48),1)</f>
        <v>0</v>
      </c>
      <c r="I48" s="68"/>
    </row>
    <row r="49" spans="1:9" ht="15" customHeight="1">
      <c r="A49" s="75"/>
      <c r="B49" s="87">
        <v>0</v>
      </c>
      <c r="C49" s="88">
        <f t="shared" si="0"/>
        <v>0</v>
      </c>
      <c r="D49" s="87">
        <v>0</v>
      </c>
      <c r="E49" s="88">
        <f t="shared" si="0"/>
        <v>0</v>
      </c>
      <c r="F49" s="87">
        <v>0</v>
      </c>
      <c r="G49" s="88">
        <f t="shared" si="0"/>
        <v>0</v>
      </c>
      <c r="H49" s="71">
        <f>LARGE((C49,E49,G49),1)</f>
        <v>0</v>
      </c>
      <c r="I49" s="68"/>
    </row>
    <row r="50" spans="1:9" ht="15" customHeight="1">
      <c r="A50" s="76"/>
      <c r="B50" s="87">
        <v>0</v>
      </c>
      <c r="C50" s="88">
        <f t="shared" si="0"/>
        <v>0</v>
      </c>
      <c r="D50" s="87">
        <v>0</v>
      </c>
      <c r="E50" s="88">
        <f t="shared" si="0"/>
        <v>0</v>
      </c>
      <c r="F50" s="87">
        <v>0</v>
      </c>
      <c r="G50" s="88">
        <f t="shared" si="0"/>
        <v>0</v>
      </c>
      <c r="H50" s="71">
        <f>LARGE((C50,E50,G50),1)</f>
        <v>0</v>
      </c>
      <c r="I50" s="68"/>
    </row>
    <row r="51" spans="1:9" ht="15" customHeight="1">
      <c r="A51" s="70"/>
      <c r="B51" s="87">
        <v>0</v>
      </c>
      <c r="C51" s="88">
        <f t="shared" si="0"/>
        <v>0</v>
      </c>
      <c r="D51" s="87">
        <v>0</v>
      </c>
      <c r="E51" s="88">
        <f t="shared" si="0"/>
        <v>0</v>
      </c>
      <c r="F51" s="87">
        <v>0</v>
      </c>
      <c r="G51" s="88">
        <f t="shared" si="0"/>
        <v>0</v>
      </c>
      <c r="H51" s="71">
        <f>LARGE((C51,E51,G51),1)</f>
        <v>0</v>
      </c>
      <c r="I51" s="68"/>
    </row>
    <row r="52" spans="1:9" ht="15" customHeight="1">
      <c r="A52" s="82"/>
      <c r="B52" s="87">
        <v>0</v>
      </c>
      <c r="C52" s="88">
        <f t="shared" si="0"/>
        <v>0</v>
      </c>
      <c r="D52" s="87">
        <v>0</v>
      </c>
      <c r="E52" s="88">
        <f t="shared" si="0"/>
        <v>0</v>
      </c>
      <c r="F52" s="87">
        <v>0</v>
      </c>
      <c r="G52" s="88">
        <f t="shared" si="0"/>
        <v>0</v>
      </c>
      <c r="H52" s="71">
        <f>LARGE((C52,E52,G52),1)</f>
        <v>0</v>
      </c>
      <c r="I52" s="68"/>
    </row>
    <row r="53" spans="1:9" ht="15" customHeight="1">
      <c r="A53" s="78"/>
      <c r="B53" s="87">
        <v>0</v>
      </c>
      <c r="C53" s="88">
        <f t="shared" si="0"/>
        <v>0</v>
      </c>
      <c r="D53" s="87">
        <v>0</v>
      </c>
      <c r="E53" s="88">
        <f t="shared" si="0"/>
        <v>0</v>
      </c>
      <c r="F53" s="87">
        <v>0</v>
      </c>
      <c r="G53" s="88">
        <f t="shared" si="0"/>
        <v>0</v>
      </c>
      <c r="H53" s="71">
        <f>LARGE((C53,E53,G53),1)</f>
        <v>0</v>
      </c>
      <c r="I53" s="68"/>
    </row>
    <row r="54" spans="1:9" ht="15" customHeight="1">
      <c r="A54" s="75"/>
      <c r="B54" s="87">
        <v>0</v>
      </c>
      <c r="C54" s="88">
        <f t="shared" si="0"/>
        <v>0</v>
      </c>
      <c r="D54" s="87">
        <v>0</v>
      </c>
      <c r="E54" s="88">
        <f t="shared" si="0"/>
        <v>0</v>
      </c>
      <c r="F54" s="87">
        <v>0</v>
      </c>
      <c r="G54" s="88">
        <f t="shared" si="0"/>
        <v>0</v>
      </c>
      <c r="H54" s="71">
        <f>LARGE((C54,E54,G54),1)</f>
        <v>0</v>
      </c>
      <c r="I54" s="68"/>
    </row>
    <row r="55" spans="1:9" ht="15" customHeight="1">
      <c r="A55" s="76"/>
      <c r="B55" s="87">
        <v>0</v>
      </c>
      <c r="C55" s="88">
        <f t="shared" si="0"/>
        <v>0</v>
      </c>
      <c r="D55" s="87">
        <v>0</v>
      </c>
      <c r="E55" s="88">
        <f t="shared" si="0"/>
        <v>0</v>
      </c>
      <c r="F55" s="87">
        <v>0</v>
      </c>
      <c r="G55" s="88">
        <f t="shared" si="0"/>
        <v>0</v>
      </c>
      <c r="H55" s="71">
        <f>LARGE((C55,E55,G55),1)</f>
        <v>0</v>
      </c>
      <c r="I55" s="68"/>
    </row>
    <row r="56" spans="1:9" ht="15" customHeight="1">
      <c r="A56" s="76"/>
      <c r="B56" s="87">
        <v>0</v>
      </c>
      <c r="C56" s="88">
        <f t="shared" si="0"/>
        <v>0</v>
      </c>
      <c r="D56" s="87">
        <v>0</v>
      </c>
      <c r="E56" s="88">
        <f t="shared" si="0"/>
        <v>0</v>
      </c>
      <c r="F56" s="87">
        <v>0</v>
      </c>
      <c r="G56" s="88">
        <f t="shared" si="0"/>
        <v>0</v>
      </c>
      <c r="H56" s="71">
        <f>LARGE((C56,E56,G56),1)</f>
        <v>0</v>
      </c>
      <c r="I56" s="68"/>
    </row>
    <row r="57" spans="1:9" ht="15" customHeight="1">
      <c r="A57" s="79"/>
      <c r="B57" s="87">
        <v>0</v>
      </c>
      <c r="C57" s="88">
        <f t="shared" si="0"/>
        <v>0</v>
      </c>
      <c r="D57" s="87">
        <v>0</v>
      </c>
      <c r="E57" s="88">
        <f t="shared" si="0"/>
        <v>0</v>
      </c>
      <c r="F57" s="87">
        <v>0</v>
      </c>
      <c r="G57" s="88">
        <f t="shared" si="0"/>
        <v>0</v>
      </c>
      <c r="H57" s="71">
        <f>LARGE((C57,E57,G57),1)</f>
        <v>0</v>
      </c>
      <c r="I57" s="68"/>
    </row>
    <row r="58" spans="1:9" ht="15" customHeight="1">
      <c r="A58" s="76"/>
      <c r="B58" s="87">
        <v>0</v>
      </c>
      <c r="C58" s="88">
        <f>B58/B$15*1000*B$14</f>
        <v>0</v>
      </c>
      <c r="D58" s="87">
        <v>0</v>
      </c>
      <c r="E58" s="88">
        <f>D58/D$15*1000*D$14</f>
        <v>0</v>
      </c>
      <c r="F58" s="87">
        <v>0</v>
      </c>
      <c r="G58" s="88">
        <f>F58/F$15*1000*F$14</f>
        <v>0</v>
      </c>
      <c r="H58" s="71">
        <f>LARGE((C58,E58,G58),1)</f>
        <v>0</v>
      </c>
      <c r="I58" s="6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0">
    <cfRule type="duplicateValues" dxfId="121" priority="8"/>
  </conditionalFormatting>
  <conditionalFormatting sqref="A50">
    <cfRule type="duplicateValues" dxfId="120" priority="9"/>
  </conditionalFormatting>
  <conditionalFormatting sqref="A51">
    <cfRule type="duplicateValues" dxfId="119" priority="6"/>
  </conditionalFormatting>
  <conditionalFormatting sqref="A51">
    <cfRule type="duplicateValues" dxfId="118" priority="7"/>
  </conditionalFormatting>
  <conditionalFormatting sqref="A34:A41 A21:A23 A27:A28 A53 A30:A32 A43:A49 A25">
    <cfRule type="duplicateValues" dxfId="117" priority="16"/>
  </conditionalFormatting>
  <conditionalFormatting sqref="A34:A41 A21:A23 A27:A28 A53 A30:A32 A43:A49 A25">
    <cfRule type="duplicateValues" dxfId="116" priority="17"/>
  </conditionalFormatting>
  <conditionalFormatting sqref="A57">
    <cfRule type="duplicateValues" dxfId="115" priority="14"/>
  </conditionalFormatting>
  <conditionalFormatting sqref="A57">
    <cfRule type="duplicateValues" dxfId="114" priority="15"/>
  </conditionalFormatting>
  <conditionalFormatting sqref="A33">
    <cfRule type="duplicateValues" dxfId="113" priority="12"/>
  </conditionalFormatting>
  <conditionalFormatting sqref="A33">
    <cfRule type="duplicateValues" dxfId="112" priority="13"/>
  </conditionalFormatting>
  <conditionalFormatting sqref="A26">
    <cfRule type="duplicateValues" dxfId="111" priority="10"/>
  </conditionalFormatting>
  <conditionalFormatting sqref="A26">
    <cfRule type="duplicateValues" dxfId="110" priority="11"/>
  </conditionalFormatting>
  <conditionalFormatting sqref="A29">
    <cfRule type="duplicateValues" dxfId="109" priority="5"/>
  </conditionalFormatting>
  <conditionalFormatting sqref="A42">
    <cfRule type="duplicateValues" dxfId="108" priority="4"/>
  </conditionalFormatting>
  <conditionalFormatting sqref="A52">
    <cfRule type="duplicateValues" dxfId="107" priority="3"/>
  </conditionalFormatting>
  <conditionalFormatting sqref="A17:A19">
    <cfRule type="duplicateValues" dxfId="106" priority="1"/>
  </conditionalFormatting>
  <conditionalFormatting sqref="A17:A19">
    <cfRule type="duplicateValues" dxfId="105" priority="2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4" workbookViewId="0">
      <selection activeCell="F18" sqref="F18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92" customWidth="1"/>
    <col min="4" max="8" width="8.7109375" customWidth="1"/>
    <col min="9" max="9" width="9.140625" customWidth="1"/>
  </cols>
  <sheetData>
    <row r="1" spans="1:9" ht="15" customHeight="1">
      <c r="A1" s="145"/>
      <c r="B1" s="94"/>
      <c r="C1" s="94"/>
      <c r="D1" s="94"/>
      <c r="E1" s="94"/>
      <c r="F1" s="94"/>
      <c r="G1" s="94"/>
      <c r="H1" s="94"/>
      <c r="I1" s="46"/>
    </row>
    <row r="2" spans="1:9" ht="15" customHeight="1">
      <c r="A2" s="145"/>
      <c r="B2" s="147" t="s">
        <v>42</v>
      </c>
      <c r="C2" s="147"/>
      <c r="D2" s="147"/>
      <c r="E2" s="147"/>
      <c r="F2" s="147"/>
      <c r="G2" s="94"/>
      <c r="H2" s="94"/>
      <c r="I2" s="46"/>
    </row>
    <row r="3" spans="1:9" ht="15" customHeight="1">
      <c r="A3" s="145"/>
      <c r="B3" s="94"/>
      <c r="C3" s="94"/>
      <c r="D3" s="94"/>
      <c r="E3" s="94"/>
      <c r="F3" s="94"/>
      <c r="G3" s="94"/>
      <c r="H3" s="94"/>
      <c r="I3" s="46"/>
    </row>
    <row r="4" spans="1:9" ht="15" customHeight="1">
      <c r="A4" s="145"/>
      <c r="B4" s="147" t="s">
        <v>34</v>
      </c>
      <c r="C4" s="147"/>
      <c r="D4" s="147"/>
      <c r="E4" s="147"/>
      <c r="F4" s="147"/>
      <c r="G4" s="94"/>
      <c r="H4" s="94"/>
      <c r="I4" s="46"/>
    </row>
    <row r="5" spans="1:9" ht="15" customHeight="1">
      <c r="A5" s="145"/>
      <c r="B5" s="94"/>
      <c r="C5" s="94"/>
      <c r="D5" s="94"/>
      <c r="E5" s="94"/>
      <c r="F5" s="94"/>
      <c r="G5" s="94"/>
      <c r="H5" s="94"/>
      <c r="I5" s="46"/>
    </row>
    <row r="6" spans="1:9" ht="15" customHeight="1">
      <c r="A6" s="145"/>
      <c r="B6" s="146"/>
      <c r="C6" s="146"/>
      <c r="D6" s="94"/>
      <c r="E6" s="94"/>
      <c r="F6" s="94"/>
      <c r="G6" s="94"/>
      <c r="H6" s="94"/>
      <c r="I6" s="46"/>
    </row>
    <row r="7" spans="1:9" ht="15" customHeight="1">
      <c r="A7" s="145"/>
      <c r="B7" s="94"/>
      <c r="C7" s="94"/>
      <c r="D7" s="94"/>
      <c r="E7" s="94"/>
      <c r="F7" s="94"/>
      <c r="G7" s="94"/>
      <c r="H7" s="94"/>
      <c r="I7" s="46"/>
    </row>
    <row r="8" spans="1:9" ht="15" customHeight="1">
      <c r="A8" s="47" t="s">
        <v>11</v>
      </c>
      <c r="B8" s="48" t="s">
        <v>98</v>
      </c>
      <c r="C8" s="48"/>
      <c r="D8" s="48"/>
      <c r="E8" s="48"/>
      <c r="F8" s="93"/>
      <c r="G8" s="93"/>
      <c r="H8" s="93"/>
      <c r="I8" s="46"/>
    </row>
    <row r="9" spans="1:9" ht="15" customHeight="1">
      <c r="A9" s="47" t="s">
        <v>0</v>
      </c>
      <c r="B9" s="48" t="s">
        <v>96</v>
      </c>
      <c r="C9" s="48"/>
      <c r="D9" s="48"/>
      <c r="E9" s="48"/>
      <c r="F9" s="93"/>
      <c r="G9" s="93"/>
      <c r="H9" s="93"/>
      <c r="I9" s="46"/>
    </row>
    <row r="10" spans="1:9" ht="15" customHeight="1">
      <c r="A10" s="47" t="s">
        <v>13</v>
      </c>
      <c r="B10" s="148">
        <v>41713</v>
      </c>
      <c r="C10" s="148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 t="s">
        <v>59</v>
      </c>
      <c r="C11" s="49"/>
      <c r="D11" s="94"/>
      <c r="E11" s="94"/>
      <c r="F11" s="94"/>
      <c r="G11" s="94"/>
      <c r="H11" s="94"/>
      <c r="I11" s="46"/>
    </row>
    <row r="12" spans="1:9" ht="15" customHeight="1">
      <c r="A12" s="47" t="s">
        <v>16</v>
      </c>
      <c r="B12" s="93" t="s">
        <v>44</v>
      </c>
      <c r="C12" s="94"/>
      <c r="D12" s="94"/>
      <c r="E12" s="94"/>
      <c r="F12" s="94"/>
      <c r="G12" s="94"/>
      <c r="H12" s="94"/>
      <c r="I12" s="46"/>
    </row>
    <row r="13" spans="1:9" ht="15" customHeight="1">
      <c r="A13" s="93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93" t="s">
        <v>15</v>
      </c>
      <c r="B14" s="56">
        <v>0</v>
      </c>
      <c r="C14" s="57"/>
      <c r="D14" s="58">
        <v>0</v>
      </c>
      <c r="E14" s="57"/>
      <c r="F14" s="58">
        <v>0.65</v>
      </c>
      <c r="G14" s="57"/>
      <c r="H14" s="59" t="s">
        <v>18</v>
      </c>
      <c r="I14" s="60" t="s">
        <v>25</v>
      </c>
    </row>
    <row r="15" spans="1:9" ht="15" customHeight="1">
      <c r="A15" s="93" t="s">
        <v>14</v>
      </c>
      <c r="B15" s="61">
        <v>1</v>
      </c>
      <c r="C15" s="62"/>
      <c r="D15" s="63">
        <v>1</v>
      </c>
      <c r="E15" s="62"/>
      <c r="F15" s="63">
        <v>93</v>
      </c>
      <c r="G15" s="62"/>
      <c r="H15" s="59" t="s">
        <v>19</v>
      </c>
      <c r="I15" s="60" t="s">
        <v>26</v>
      </c>
    </row>
    <row r="16" spans="1:9" ht="15" customHeight="1">
      <c r="A16" s="93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15</v>
      </c>
    </row>
    <row r="17" spans="1:9" ht="15" customHeight="1">
      <c r="A17" s="96" t="s">
        <v>45</v>
      </c>
      <c r="B17" s="86">
        <v>0</v>
      </c>
      <c r="C17" s="88">
        <f>B17/B$15*1000*B$14</f>
        <v>0</v>
      </c>
      <c r="D17" s="87">
        <v>0</v>
      </c>
      <c r="E17" s="88">
        <f>D17/D$15*1000*D$14</f>
        <v>0</v>
      </c>
      <c r="F17" s="87">
        <v>93</v>
      </c>
      <c r="G17" s="88">
        <f>F17/F$15*1000*F$14</f>
        <v>650</v>
      </c>
      <c r="H17" s="71">
        <f>LARGE((C17,E17,G17),1)</f>
        <v>650</v>
      </c>
      <c r="I17" s="68">
        <v>1</v>
      </c>
    </row>
    <row r="18" spans="1:9" ht="15" customHeight="1">
      <c r="A18" s="96" t="s">
        <v>55</v>
      </c>
      <c r="B18" s="86">
        <v>0</v>
      </c>
      <c r="C18" s="88">
        <f>B18/B$15*1000*B$14</f>
        <v>0</v>
      </c>
      <c r="D18" s="87">
        <v>0</v>
      </c>
      <c r="E18" s="88">
        <f>D18/D$15*1000*D$14</f>
        <v>0</v>
      </c>
      <c r="F18" s="87">
        <v>61</v>
      </c>
      <c r="G18" s="88">
        <f>F18/F$15*1000*F$14</f>
        <v>426.34408602150535</v>
      </c>
      <c r="H18" s="71">
        <f>LARGE((C18,E18,G18),1)</f>
        <v>426.34408602150535</v>
      </c>
      <c r="I18" s="68">
        <v>8</v>
      </c>
    </row>
    <row r="19" spans="1:9" ht="15" customHeight="1">
      <c r="A19" s="83"/>
      <c r="B19" s="86">
        <v>0</v>
      </c>
      <c r="C19" s="88">
        <f t="shared" ref="C19:G57" si="0">B19/B$15*1000*B$14</f>
        <v>0</v>
      </c>
      <c r="D19" s="87">
        <v>0</v>
      </c>
      <c r="E19" s="88">
        <f t="shared" si="0"/>
        <v>0</v>
      </c>
      <c r="F19" s="87">
        <v>0</v>
      </c>
      <c r="G19" s="88">
        <f t="shared" si="0"/>
        <v>0</v>
      </c>
      <c r="H19" s="71">
        <f>LARGE((C19,E19,G19),1)</f>
        <v>0</v>
      </c>
      <c r="I19" s="68"/>
    </row>
    <row r="20" spans="1:9" ht="15" customHeight="1">
      <c r="A20" s="85"/>
      <c r="B20" s="86">
        <v>0</v>
      </c>
      <c r="C20" s="88">
        <f t="shared" si="0"/>
        <v>0</v>
      </c>
      <c r="D20" s="87">
        <v>0</v>
      </c>
      <c r="E20" s="88">
        <f t="shared" si="0"/>
        <v>0</v>
      </c>
      <c r="F20" s="87">
        <v>0</v>
      </c>
      <c r="G20" s="88">
        <f>F20/F$15*1000*F$14</f>
        <v>0</v>
      </c>
      <c r="H20" s="71">
        <f>LARGE((C20,E20,G20),1)</f>
        <v>0</v>
      </c>
      <c r="I20" s="68"/>
    </row>
    <row r="21" spans="1:9" ht="15" customHeight="1">
      <c r="A21" s="73"/>
      <c r="B21" s="86">
        <v>0</v>
      </c>
      <c r="C21" s="88">
        <f t="shared" si="0"/>
        <v>0</v>
      </c>
      <c r="D21" s="87">
        <v>0</v>
      </c>
      <c r="E21" s="88">
        <f>D21/D$15*1000*D$14</f>
        <v>0</v>
      </c>
      <c r="F21" s="87">
        <v>0</v>
      </c>
      <c r="G21" s="88">
        <f t="shared" si="0"/>
        <v>0</v>
      </c>
      <c r="H21" s="71">
        <f>LARGE((C21,E21,G21),1)</f>
        <v>0</v>
      </c>
      <c r="I21" s="68"/>
    </row>
    <row r="22" spans="1:9" ht="15" customHeight="1">
      <c r="A22" s="74"/>
      <c r="B22" s="86">
        <v>0</v>
      </c>
      <c r="C22" s="88">
        <f>B22/B$15*1000*B$14</f>
        <v>0</v>
      </c>
      <c r="D22" s="87">
        <v>0</v>
      </c>
      <c r="E22" s="88">
        <f>D22/D$15*1000*D$14</f>
        <v>0</v>
      </c>
      <c r="F22" s="87">
        <v>0</v>
      </c>
      <c r="G22" s="88">
        <f>F22/F$15*1000*F$14</f>
        <v>0</v>
      </c>
      <c r="H22" s="71">
        <f>LARGE((C22,E22,G22),1)</f>
        <v>0</v>
      </c>
      <c r="I22" s="68"/>
    </row>
    <row r="23" spans="1:9" ht="15" customHeight="1">
      <c r="A23" s="73"/>
      <c r="B23" s="86">
        <v>0</v>
      </c>
      <c r="C23" s="88">
        <f>B23/B$15*1000*B$14</f>
        <v>0</v>
      </c>
      <c r="D23" s="87">
        <v>0</v>
      </c>
      <c r="E23" s="88">
        <f t="shared" si="0"/>
        <v>0</v>
      </c>
      <c r="F23" s="87">
        <v>0</v>
      </c>
      <c r="G23" s="88">
        <f t="shared" si="0"/>
        <v>0</v>
      </c>
      <c r="H23" s="71">
        <f>LARGE((C23,E23,G23),1)</f>
        <v>0</v>
      </c>
      <c r="I23" s="68"/>
    </row>
    <row r="24" spans="1:9" ht="15" customHeight="1">
      <c r="A24" s="84"/>
      <c r="B24" s="86">
        <v>0</v>
      </c>
      <c r="C24" s="88">
        <f t="shared" si="0"/>
        <v>0</v>
      </c>
      <c r="D24" s="87">
        <v>0</v>
      </c>
      <c r="E24" s="88">
        <f t="shared" si="0"/>
        <v>0</v>
      </c>
      <c r="F24" s="87">
        <v>0</v>
      </c>
      <c r="G24" s="88">
        <f>F24/F$15*1000*F$14</f>
        <v>0</v>
      </c>
      <c r="H24" s="71">
        <f>LARGE((C24,E24,G24),1)</f>
        <v>0</v>
      </c>
      <c r="I24" s="68"/>
    </row>
    <row r="25" spans="1:9" ht="15" customHeight="1">
      <c r="A25" s="74"/>
      <c r="B25" s="86">
        <v>0</v>
      </c>
      <c r="C25" s="88">
        <f t="shared" si="0"/>
        <v>0</v>
      </c>
      <c r="D25" s="87">
        <v>0</v>
      </c>
      <c r="E25" s="88">
        <f t="shared" si="0"/>
        <v>0</v>
      </c>
      <c r="F25" s="87">
        <v>0</v>
      </c>
      <c r="G25" s="88">
        <f t="shared" si="0"/>
        <v>0</v>
      </c>
      <c r="H25" s="71">
        <f>LARGE((C25,E25,G25),1)</f>
        <v>0</v>
      </c>
      <c r="I25" s="68"/>
    </row>
    <row r="26" spans="1:9" ht="15" customHeight="1">
      <c r="A26" s="74"/>
      <c r="B26" s="86">
        <v>0</v>
      </c>
      <c r="C26" s="88">
        <f t="shared" si="0"/>
        <v>0</v>
      </c>
      <c r="D26" s="87">
        <v>0</v>
      </c>
      <c r="E26" s="88">
        <f t="shared" si="0"/>
        <v>0</v>
      </c>
      <c r="F26" s="87">
        <v>0</v>
      </c>
      <c r="G26" s="88">
        <f t="shared" si="0"/>
        <v>0</v>
      </c>
      <c r="H26" s="71">
        <f>LARGE((C26,E26,G26),1)</f>
        <v>0</v>
      </c>
      <c r="I26" s="68"/>
    </row>
    <row r="27" spans="1:9" ht="15" customHeight="1">
      <c r="A27" s="74"/>
      <c r="B27" s="86">
        <v>0</v>
      </c>
      <c r="C27" s="88">
        <f t="shared" si="0"/>
        <v>0</v>
      </c>
      <c r="D27" s="87">
        <v>0</v>
      </c>
      <c r="E27" s="88">
        <f t="shared" si="0"/>
        <v>0</v>
      </c>
      <c r="F27" s="87">
        <v>0</v>
      </c>
      <c r="G27" s="88">
        <f t="shared" si="0"/>
        <v>0</v>
      </c>
      <c r="H27" s="71">
        <f>LARGE((C27,E27,G27),1)</f>
        <v>0</v>
      </c>
      <c r="I27" s="68"/>
    </row>
    <row r="28" spans="1:9" ht="15" customHeight="1">
      <c r="A28" s="74"/>
      <c r="B28" s="86">
        <v>0</v>
      </c>
      <c r="C28" s="88">
        <f t="shared" si="0"/>
        <v>0</v>
      </c>
      <c r="D28" s="87">
        <v>0</v>
      </c>
      <c r="E28" s="88">
        <f t="shared" si="0"/>
        <v>0</v>
      </c>
      <c r="F28" s="87">
        <v>0</v>
      </c>
      <c r="G28" s="88">
        <f t="shared" si="0"/>
        <v>0</v>
      </c>
      <c r="H28" s="71">
        <f>LARGE((C28,E28,G28),1)</f>
        <v>0</v>
      </c>
      <c r="I28" s="68"/>
    </row>
    <row r="29" spans="1:9" ht="15" customHeight="1">
      <c r="A29" s="84"/>
      <c r="B29" s="86">
        <v>0</v>
      </c>
      <c r="C29" s="88">
        <f t="shared" si="0"/>
        <v>0</v>
      </c>
      <c r="D29" s="87">
        <v>0</v>
      </c>
      <c r="E29" s="88">
        <f t="shared" si="0"/>
        <v>0</v>
      </c>
      <c r="F29" s="87">
        <v>0</v>
      </c>
      <c r="G29" s="88">
        <f t="shared" si="0"/>
        <v>0</v>
      </c>
      <c r="H29" s="71">
        <f>LARGE((C29,E29,G29),1)</f>
        <v>0</v>
      </c>
      <c r="I29" s="68"/>
    </row>
    <row r="30" spans="1:9" ht="15" customHeight="1">
      <c r="A30" s="76"/>
      <c r="B30" s="86">
        <v>0</v>
      </c>
      <c r="C30" s="88">
        <f t="shared" si="0"/>
        <v>0</v>
      </c>
      <c r="D30" s="87">
        <v>0</v>
      </c>
      <c r="E30" s="88">
        <f t="shared" si="0"/>
        <v>0</v>
      </c>
      <c r="F30" s="87">
        <v>0</v>
      </c>
      <c r="G30" s="88">
        <f t="shared" si="0"/>
        <v>0</v>
      </c>
      <c r="H30" s="71">
        <f>LARGE((C30,E30,G30),1)</f>
        <v>0</v>
      </c>
      <c r="I30" s="68"/>
    </row>
    <row r="31" spans="1:9" ht="15" customHeight="1">
      <c r="A31" s="76"/>
      <c r="B31" s="86">
        <v>0</v>
      </c>
      <c r="C31" s="88">
        <f t="shared" si="0"/>
        <v>0</v>
      </c>
      <c r="D31" s="87">
        <v>0</v>
      </c>
      <c r="E31" s="88">
        <f t="shared" si="0"/>
        <v>0</v>
      </c>
      <c r="F31" s="87">
        <v>0</v>
      </c>
      <c r="G31" s="88">
        <f t="shared" si="0"/>
        <v>0</v>
      </c>
      <c r="H31" s="71">
        <f>LARGE((C31,E31,G31),1)</f>
        <v>0</v>
      </c>
      <c r="I31" s="68"/>
    </row>
    <row r="32" spans="1:9" ht="15" customHeight="1">
      <c r="A32" s="76"/>
      <c r="B32" s="86">
        <v>0</v>
      </c>
      <c r="C32" s="88">
        <f t="shared" si="0"/>
        <v>0</v>
      </c>
      <c r="D32" s="87">
        <v>0</v>
      </c>
      <c r="E32" s="88">
        <f t="shared" si="0"/>
        <v>0</v>
      </c>
      <c r="F32" s="87">
        <v>0</v>
      </c>
      <c r="G32" s="88">
        <f t="shared" si="0"/>
        <v>0</v>
      </c>
      <c r="H32" s="71">
        <f>LARGE((C32,E32,G32),1)</f>
        <v>0</v>
      </c>
      <c r="I32" s="68"/>
    </row>
    <row r="33" spans="1:9" ht="15" customHeight="1">
      <c r="A33" s="77"/>
      <c r="B33" s="86">
        <v>0</v>
      </c>
      <c r="C33" s="88">
        <f t="shared" si="0"/>
        <v>0</v>
      </c>
      <c r="D33" s="87">
        <v>0</v>
      </c>
      <c r="E33" s="88">
        <f t="shared" si="0"/>
        <v>0</v>
      </c>
      <c r="F33" s="87">
        <v>0</v>
      </c>
      <c r="G33" s="88">
        <f t="shared" si="0"/>
        <v>0</v>
      </c>
      <c r="H33" s="71">
        <f>LARGE((C33,E33,G33),1)</f>
        <v>0</v>
      </c>
      <c r="I33" s="68"/>
    </row>
    <row r="34" spans="1:9" ht="15" customHeight="1">
      <c r="A34" s="75"/>
      <c r="B34" s="86">
        <v>0</v>
      </c>
      <c r="C34" s="88">
        <f t="shared" si="0"/>
        <v>0</v>
      </c>
      <c r="D34" s="87">
        <v>0</v>
      </c>
      <c r="E34" s="88">
        <f t="shared" si="0"/>
        <v>0</v>
      </c>
      <c r="F34" s="87">
        <v>0</v>
      </c>
      <c r="G34" s="88">
        <f t="shared" si="0"/>
        <v>0</v>
      </c>
      <c r="H34" s="71">
        <f>LARGE((C34,E34,G34),1)</f>
        <v>0</v>
      </c>
      <c r="I34" s="68"/>
    </row>
    <row r="35" spans="1:9" ht="15" customHeight="1">
      <c r="A35" s="75"/>
      <c r="B35" s="86">
        <v>0</v>
      </c>
      <c r="C35" s="88">
        <f t="shared" si="0"/>
        <v>0</v>
      </c>
      <c r="D35" s="87">
        <v>0</v>
      </c>
      <c r="E35" s="88">
        <f t="shared" si="0"/>
        <v>0</v>
      </c>
      <c r="F35" s="87">
        <v>0</v>
      </c>
      <c r="G35" s="88">
        <f t="shared" si="0"/>
        <v>0</v>
      </c>
      <c r="H35" s="71">
        <f>LARGE((C35,E35,G35),1)</f>
        <v>0</v>
      </c>
      <c r="I35" s="68"/>
    </row>
    <row r="36" spans="1:9" ht="15" customHeight="1">
      <c r="A36" s="75"/>
      <c r="B36" s="86">
        <v>0</v>
      </c>
      <c r="C36" s="88">
        <f t="shared" si="0"/>
        <v>0</v>
      </c>
      <c r="D36" s="87">
        <v>0</v>
      </c>
      <c r="E36" s="88">
        <f t="shared" si="0"/>
        <v>0</v>
      </c>
      <c r="F36" s="87">
        <v>0</v>
      </c>
      <c r="G36" s="88">
        <f t="shared" si="0"/>
        <v>0</v>
      </c>
      <c r="H36" s="71">
        <f>LARGE((C36,E36,G36),1)</f>
        <v>0</v>
      </c>
      <c r="I36" s="68"/>
    </row>
    <row r="37" spans="1:9" ht="15" customHeight="1">
      <c r="A37" s="75"/>
      <c r="B37" s="86">
        <v>0</v>
      </c>
      <c r="C37" s="88">
        <f t="shared" si="0"/>
        <v>0</v>
      </c>
      <c r="D37" s="87">
        <v>0</v>
      </c>
      <c r="E37" s="88">
        <f t="shared" si="0"/>
        <v>0</v>
      </c>
      <c r="F37" s="87">
        <v>0</v>
      </c>
      <c r="G37" s="88">
        <f t="shared" si="0"/>
        <v>0</v>
      </c>
      <c r="H37" s="71">
        <f>LARGE((C37,E37,G37),1)</f>
        <v>0</v>
      </c>
      <c r="I37" s="68"/>
    </row>
    <row r="38" spans="1:9" ht="15" customHeight="1">
      <c r="A38" s="76"/>
      <c r="B38" s="86">
        <v>0</v>
      </c>
      <c r="C38" s="88">
        <f t="shared" si="0"/>
        <v>0</v>
      </c>
      <c r="D38" s="87">
        <v>0</v>
      </c>
      <c r="E38" s="88">
        <f t="shared" si="0"/>
        <v>0</v>
      </c>
      <c r="F38" s="87">
        <v>0</v>
      </c>
      <c r="G38" s="88">
        <f t="shared" si="0"/>
        <v>0</v>
      </c>
      <c r="H38" s="71">
        <f>LARGE((C38,E38,G38),1)</f>
        <v>0</v>
      </c>
      <c r="I38" s="68"/>
    </row>
    <row r="39" spans="1:9" ht="15" customHeight="1">
      <c r="A39" s="76"/>
      <c r="B39" s="86">
        <v>0</v>
      </c>
      <c r="C39" s="88">
        <f t="shared" si="0"/>
        <v>0</v>
      </c>
      <c r="D39" s="87">
        <v>0</v>
      </c>
      <c r="E39" s="88">
        <f t="shared" si="0"/>
        <v>0</v>
      </c>
      <c r="F39" s="87">
        <v>0</v>
      </c>
      <c r="G39" s="88">
        <f t="shared" si="0"/>
        <v>0</v>
      </c>
      <c r="H39" s="71">
        <f>LARGE((C39,E39,G39),1)</f>
        <v>0</v>
      </c>
      <c r="I39" s="68"/>
    </row>
    <row r="40" spans="1:9" ht="15" customHeight="1">
      <c r="A40" s="75"/>
      <c r="B40" s="86">
        <v>0</v>
      </c>
      <c r="C40" s="88">
        <f t="shared" si="0"/>
        <v>0</v>
      </c>
      <c r="D40" s="87">
        <v>0</v>
      </c>
      <c r="E40" s="88">
        <f t="shared" si="0"/>
        <v>0</v>
      </c>
      <c r="F40" s="87">
        <v>0</v>
      </c>
      <c r="G40" s="88">
        <f t="shared" si="0"/>
        <v>0</v>
      </c>
      <c r="H40" s="71">
        <f>LARGE((C40,E40,G40),1)</f>
        <v>0</v>
      </c>
      <c r="I40" s="68"/>
    </row>
    <row r="41" spans="1:9" ht="15" customHeight="1">
      <c r="A41" s="75"/>
      <c r="B41" s="87">
        <v>0</v>
      </c>
      <c r="C41" s="88">
        <f t="shared" si="0"/>
        <v>0</v>
      </c>
      <c r="D41" s="87">
        <v>0</v>
      </c>
      <c r="E41" s="88">
        <f t="shared" si="0"/>
        <v>0</v>
      </c>
      <c r="F41" s="87">
        <v>0</v>
      </c>
      <c r="G41" s="88">
        <f t="shared" si="0"/>
        <v>0</v>
      </c>
      <c r="H41" s="71">
        <f>LARGE((C41,E41,G41),1)</f>
        <v>0</v>
      </c>
      <c r="I41" s="68"/>
    </row>
    <row r="42" spans="1:9" ht="15" customHeight="1">
      <c r="A42" s="84"/>
      <c r="B42" s="87">
        <v>0</v>
      </c>
      <c r="C42" s="88">
        <f t="shared" si="0"/>
        <v>0</v>
      </c>
      <c r="D42" s="87">
        <v>0</v>
      </c>
      <c r="E42" s="88">
        <f t="shared" si="0"/>
        <v>0</v>
      </c>
      <c r="F42" s="87">
        <v>0</v>
      </c>
      <c r="G42" s="88">
        <f t="shared" si="0"/>
        <v>0</v>
      </c>
      <c r="H42" s="71">
        <f>LARGE((C42,E42,G42),1)</f>
        <v>0</v>
      </c>
      <c r="I42" s="68"/>
    </row>
    <row r="43" spans="1:9" ht="15" customHeight="1">
      <c r="A43" s="75"/>
      <c r="B43" s="87">
        <v>0</v>
      </c>
      <c r="C43" s="88">
        <f t="shared" si="0"/>
        <v>0</v>
      </c>
      <c r="D43" s="87">
        <v>0</v>
      </c>
      <c r="E43" s="88">
        <f t="shared" si="0"/>
        <v>0</v>
      </c>
      <c r="F43" s="87">
        <v>0</v>
      </c>
      <c r="G43" s="88">
        <f t="shared" si="0"/>
        <v>0</v>
      </c>
      <c r="H43" s="71">
        <f>LARGE((C43,E43,G43),1)</f>
        <v>0</v>
      </c>
      <c r="I43" s="68"/>
    </row>
    <row r="44" spans="1:9" ht="15" customHeight="1">
      <c r="A44" s="75"/>
      <c r="B44" s="87">
        <v>0</v>
      </c>
      <c r="C44" s="88">
        <f t="shared" si="0"/>
        <v>0</v>
      </c>
      <c r="D44" s="87">
        <v>0</v>
      </c>
      <c r="E44" s="88">
        <f t="shared" si="0"/>
        <v>0</v>
      </c>
      <c r="F44" s="87">
        <v>0</v>
      </c>
      <c r="G44" s="88">
        <f t="shared" si="0"/>
        <v>0</v>
      </c>
      <c r="H44" s="71">
        <f>LARGE((C44,E44,G44),1)</f>
        <v>0</v>
      </c>
      <c r="I44" s="68"/>
    </row>
    <row r="45" spans="1:9" ht="15" customHeight="1">
      <c r="A45" s="76"/>
      <c r="B45" s="87">
        <v>0</v>
      </c>
      <c r="C45" s="88">
        <f t="shared" si="0"/>
        <v>0</v>
      </c>
      <c r="D45" s="87">
        <v>0</v>
      </c>
      <c r="E45" s="88">
        <f t="shared" si="0"/>
        <v>0</v>
      </c>
      <c r="F45" s="87">
        <v>0</v>
      </c>
      <c r="G45" s="88">
        <f t="shared" si="0"/>
        <v>0</v>
      </c>
      <c r="H45" s="71">
        <f>LARGE((C45,E45,G45),1)</f>
        <v>0</v>
      </c>
      <c r="I45" s="68"/>
    </row>
    <row r="46" spans="1:9" ht="15" customHeight="1">
      <c r="A46" s="76"/>
      <c r="B46" s="87">
        <v>0</v>
      </c>
      <c r="C46" s="88">
        <f t="shared" si="0"/>
        <v>0</v>
      </c>
      <c r="D46" s="87">
        <v>0</v>
      </c>
      <c r="E46" s="88">
        <f t="shared" si="0"/>
        <v>0</v>
      </c>
      <c r="F46" s="87">
        <v>0</v>
      </c>
      <c r="G46" s="88">
        <f t="shared" si="0"/>
        <v>0</v>
      </c>
      <c r="H46" s="71">
        <f>LARGE((C46,E46,G46),1)</f>
        <v>0</v>
      </c>
      <c r="I46" s="68"/>
    </row>
    <row r="47" spans="1:9" ht="15" customHeight="1">
      <c r="A47" s="75"/>
      <c r="B47" s="87">
        <v>0</v>
      </c>
      <c r="C47" s="88">
        <f t="shared" si="0"/>
        <v>0</v>
      </c>
      <c r="D47" s="87">
        <v>0</v>
      </c>
      <c r="E47" s="88">
        <f t="shared" si="0"/>
        <v>0</v>
      </c>
      <c r="F47" s="87">
        <v>0</v>
      </c>
      <c r="G47" s="88">
        <f t="shared" si="0"/>
        <v>0</v>
      </c>
      <c r="H47" s="71">
        <f>LARGE((C47,E47,G47),1)</f>
        <v>0</v>
      </c>
      <c r="I47" s="68"/>
    </row>
    <row r="48" spans="1:9" ht="15" customHeight="1">
      <c r="A48" s="75"/>
      <c r="B48" s="87">
        <v>0</v>
      </c>
      <c r="C48" s="88">
        <f t="shared" si="0"/>
        <v>0</v>
      </c>
      <c r="D48" s="87">
        <v>0</v>
      </c>
      <c r="E48" s="88">
        <f t="shared" si="0"/>
        <v>0</v>
      </c>
      <c r="F48" s="87">
        <v>0</v>
      </c>
      <c r="G48" s="88">
        <f t="shared" si="0"/>
        <v>0</v>
      </c>
      <c r="H48" s="71">
        <f>LARGE((C48,E48,G48),1)</f>
        <v>0</v>
      </c>
      <c r="I48" s="68"/>
    </row>
    <row r="49" spans="1:9" ht="15" customHeight="1">
      <c r="A49" s="75"/>
      <c r="B49" s="87">
        <v>0</v>
      </c>
      <c r="C49" s="88">
        <f t="shared" si="0"/>
        <v>0</v>
      </c>
      <c r="D49" s="87">
        <v>0</v>
      </c>
      <c r="E49" s="88">
        <f t="shared" si="0"/>
        <v>0</v>
      </c>
      <c r="F49" s="87">
        <v>0</v>
      </c>
      <c r="G49" s="88">
        <f t="shared" si="0"/>
        <v>0</v>
      </c>
      <c r="H49" s="71">
        <f>LARGE((C49,E49,G49),1)</f>
        <v>0</v>
      </c>
      <c r="I49" s="68"/>
    </row>
    <row r="50" spans="1:9" ht="15" customHeight="1">
      <c r="A50" s="76"/>
      <c r="B50" s="87">
        <v>0</v>
      </c>
      <c r="C50" s="88">
        <f t="shared" si="0"/>
        <v>0</v>
      </c>
      <c r="D50" s="87">
        <v>0</v>
      </c>
      <c r="E50" s="88">
        <f t="shared" si="0"/>
        <v>0</v>
      </c>
      <c r="F50" s="87">
        <v>0</v>
      </c>
      <c r="G50" s="88">
        <f t="shared" si="0"/>
        <v>0</v>
      </c>
      <c r="H50" s="71">
        <f>LARGE((C50,E50,G50),1)</f>
        <v>0</v>
      </c>
      <c r="I50" s="68"/>
    </row>
    <row r="51" spans="1:9" ht="15" customHeight="1">
      <c r="A51" s="70"/>
      <c r="B51" s="87">
        <v>0</v>
      </c>
      <c r="C51" s="88">
        <f t="shared" si="0"/>
        <v>0</v>
      </c>
      <c r="D51" s="87">
        <v>0</v>
      </c>
      <c r="E51" s="88">
        <f t="shared" si="0"/>
        <v>0</v>
      </c>
      <c r="F51" s="87">
        <v>0</v>
      </c>
      <c r="G51" s="88">
        <f t="shared" si="0"/>
        <v>0</v>
      </c>
      <c r="H51" s="71">
        <f>LARGE((C51,E51,G51),1)</f>
        <v>0</v>
      </c>
      <c r="I51" s="68"/>
    </row>
    <row r="52" spans="1:9" ht="15" customHeight="1">
      <c r="A52" s="82"/>
      <c r="B52" s="87">
        <v>0</v>
      </c>
      <c r="C52" s="88">
        <f t="shared" si="0"/>
        <v>0</v>
      </c>
      <c r="D52" s="87">
        <v>0</v>
      </c>
      <c r="E52" s="88">
        <f t="shared" si="0"/>
        <v>0</v>
      </c>
      <c r="F52" s="87">
        <v>0</v>
      </c>
      <c r="G52" s="88">
        <f t="shared" si="0"/>
        <v>0</v>
      </c>
      <c r="H52" s="71">
        <f>LARGE((C52,E52,G52),1)</f>
        <v>0</v>
      </c>
      <c r="I52" s="68"/>
    </row>
    <row r="53" spans="1:9" ht="15" customHeight="1">
      <c r="A53" s="78"/>
      <c r="B53" s="87">
        <v>0</v>
      </c>
      <c r="C53" s="88">
        <f t="shared" si="0"/>
        <v>0</v>
      </c>
      <c r="D53" s="87">
        <v>0</v>
      </c>
      <c r="E53" s="88">
        <f t="shared" si="0"/>
        <v>0</v>
      </c>
      <c r="F53" s="87">
        <v>0</v>
      </c>
      <c r="G53" s="88">
        <f t="shared" si="0"/>
        <v>0</v>
      </c>
      <c r="H53" s="71">
        <f>LARGE((C53,E53,G53),1)</f>
        <v>0</v>
      </c>
      <c r="I53" s="68"/>
    </row>
    <row r="54" spans="1:9" ht="15" customHeight="1">
      <c r="A54" s="75"/>
      <c r="B54" s="87">
        <v>0</v>
      </c>
      <c r="C54" s="88">
        <f t="shared" si="0"/>
        <v>0</v>
      </c>
      <c r="D54" s="87">
        <v>0</v>
      </c>
      <c r="E54" s="88">
        <f t="shared" si="0"/>
        <v>0</v>
      </c>
      <c r="F54" s="87">
        <v>0</v>
      </c>
      <c r="G54" s="88">
        <f t="shared" si="0"/>
        <v>0</v>
      </c>
      <c r="H54" s="71">
        <f>LARGE((C54,E54,G54),1)</f>
        <v>0</v>
      </c>
      <c r="I54" s="68"/>
    </row>
    <row r="55" spans="1:9" ht="15" customHeight="1">
      <c r="A55" s="76"/>
      <c r="B55" s="87">
        <v>0</v>
      </c>
      <c r="C55" s="88">
        <f t="shared" si="0"/>
        <v>0</v>
      </c>
      <c r="D55" s="87">
        <v>0</v>
      </c>
      <c r="E55" s="88">
        <f t="shared" si="0"/>
        <v>0</v>
      </c>
      <c r="F55" s="87">
        <v>0</v>
      </c>
      <c r="G55" s="88">
        <f t="shared" si="0"/>
        <v>0</v>
      </c>
      <c r="H55" s="71">
        <f>LARGE((C55,E55,G55),1)</f>
        <v>0</v>
      </c>
      <c r="I55" s="68"/>
    </row>
    <row r="56" spans="1:9" ht="15" customHeight="1">
      <c r="A56" s="76"/>
      <c r="B56" s="87">
        <v>0</v>
      </c>
      <c r="C56" s="88">
        <f t="shared" si="0"/>
        <v>0</v>
      </c>
      <c r="D56" s="87">
        <v>0</v>
      </c>
      <c r="E56" s="88">
        <f t="shared" si="0"/>
        <v>0</v>
      </c>
      <c r="F56" s="87">
        <v>0</v>
      </c>
      <c r="G56" s="88">
        <f t="shared" si="0"/>
        <v>0</v>
      </c>
      <c r="H56" s="71">
        <f>LARGE((C56,E56,G56),1)</f>
        <v>0</v>
      </c>
      <c r="I56" s="68"/>
    </row>
    <row r="57" spans="1:9" ht="15" customHeight="1">
      <c r="A57" s="79"/>
      <c r="B57" s="87">
        <v>0</v>
      </c>
      <c r="C57" s="88">
        <f t="shared" si="0"/>
        <v>0</v>
      </c>
      <c r="D57" s="87">
        <v>0</v>
      </c>
      <c r="E57" s="88">
        <f t="shared" si="0"/>
        <v>0</v>
      </c>
      <c r="F57" s="87">
        <v>0</v>
      </c>
      <c r="G57" s="88">
        <f t="shared" si="0"/>
        <v>0</v>
      </c>
      <c r="H57" s="71">
        <f>LARGE((C57,E57,G57),1)</f>
        <v>0</v>
      </c>
      <c r="I57" s="68"/>
    </row>
    <row r="58" spans="1:9" ht="15" customHeight="1">
      <c r="A58" s="76"/>
      <c r="B58" s="87">
        <v>0</v>
      </c>
      <c r="C58" s="88">
        <f>B58/B$15*1000*B$14</f>
        <v>0</v>
      </c>
      <c r="D58" s="87">
        <v>0</v>
      </c>
      <c r="E58" s="88">
        <f>D58/D$15*1000*D$14</f>
        <v>0</v>
      </c>
      <c r="F58" s="87">
        <v>0</v>
      </c>
      <c r="G58" s="88">
        <f>F58/F$15*1000*F$14</f>
        <v>0</v>
      </c>
      <c r="H58" s="71">
        <f>LARGE((C58,E58,G58),1)</f>
        <v>0</v>
      </c>
      <c r="I58" s="6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0">
    <cfRule type="duplicateValues" dxfId="104" priority="12"/>
  </conditionalFormatting>
  <conditionalFormatting sqref="A50">
    <cfRule type="duplicateValues" dxfId="103" priority="13"/>
  </conditionalFormatting>
  <conditionalFormatting sqref="A51">
    <cfRule type="duplicateValues" dxfId="102" priority="10"/>
  </conditionalFormatting>
  <conditionalFormatting sqref="A51">
    <cfRule type="duplicateValues" dxfId="101" priority="11"/>
  </conditionalFormatting>
  <conditionalFormatting sqref="A34:A41 A21:A23 A27:A28 A53 A30:A32 A43:A49 A25">
    <cfRule type="duplicateValues" dxfId="100" priority="20"/>
  </conditionalFormatting>
  <conditionalFormatting sqref="A34:A41 A21:A23 A27:A28 A53 A30:A32 A43:A49 A25">
    <cfRule type="duplicateValues" dxfId="99" priority="21"/>
  </conditionalFormatting>
  <conditionalFormatting sqref="A57">
    <cfRule type="duplicateValues" dxfId="98" priority="18"/>
  </conditionalFormatting>
  <conditionalFormatting sqref="A57">
    <cfRule type="duplicateValues" dxfId="97" priority="19"/>
  </conditionalFormatting>
  <conditionalFormatting sqref="A33">
    <cfRule type="duplicateValues" dxfId="96" priority="16"/>
  </conditionalFormatting>
  <conditionalFormatting sqref="A33">
    <cfRule type="duplicateValues" dxfId="95" priority="17"/>
  </conditionalFormatting>
  <conditionalFormatting sqref="A26">
    <cfRule type="duplicateValues" dxfId="94" priority="14"/>
  </conditionalFormatting>
  <conditionalFormatting sqref="A26">
    <cfRule type="duplicateValues" dxfId="93" priority="15"/>
  </conditionalFormatting>
  <conditionalFormatting sqref="A29">
    <cfRule type="duplicateValues" dxfId="92" priority="9"/>
  </conditionalFormatting>
  <conditionalFormatting sqref="A42">
    <cfRule type="duplicateValues" dxfId="91" priority="8"/>
  </conditionalFormatting>
  <conditionalFormatting sqref="A52">
    <cfRule type="duplicateValues" dxfId="90" priority="7"/>
  </conditionalFormatting>
  <conditionalFormatting sqref="A19">
    <cfRule type="duplicateValues" dxfId="89" priority="5"/>
  </conditionalFormatting>
  <conditionalFormatting sqref="A19">
    <cfRule type="duplicateValues" dxfId="88" priority="6"/>
  </conditionalFormatting>
  <conditionalFormatting sqref="A17">
    <cfRule type="duplicateValues" dxfId="87" priority="3"/>
  </conditionalFormatting>
  <conditionalFormatting sqref="A17">
    <cfRule type="duplicateValues" dxfId="86" priority="4"/>
  </conditionalFormatting>
  <conditionalFormatting sqref="A18">
    <cfRule type="duplicateValues" dxfId="85" priority="1"/>
  </conditionalFormatting>
  <conditionalFormatting sqref="A18">
    <cfRule type="duplicateValues" dxfId="84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F18" sqref="F18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92" customWidth="1"/>
    <col min="4" max="8" width="8.7109375" customWidth="1"/>
    <col min="9" max="9" width="9.140625" customWidth="1"/>
  </cols>
  <sheetData>
    <row r="1" spans="1:9" ht="15" customHeight="1">
      <c r="A1" s="145"/>
      <c r="B1" s="94"/>
      <c r="C1" s="94"/>
      <c r="D1" s="94"/>
      <c r="E1" s="94"/>
      <c r="F1" s="94"/>
      <c r="G1" s="94"/>
      <c r="H1" s="94"/>
      <c r="I1" s="46"/>
    </row>
    <row r="2" spans="1:9" ht="15" customHeight="1">
      <c r="A2" s="145"/>
      <c r="B2" s="147" t="s">
        <v>42</v>
      </c>
      <c r="C2" s="147"/>
      <c r="D2" s="147"/>
      <c r="E2" s="147"/>
      <c r="F2" s="147"/>
      <c r="G2" s="94"/>
      <c r="H2" s="94"/>
      <c r="I2" s="46"/>
    </row>
    <row r="3" spans="1:9" ht="15" customHeight="1">
      <c r="A3" s="145"/>
      <c r="B3" s="94"/>
      <c r="C3" s="94"/>
      <c r="D3" s="94"/>
      <c r="E3" s="94"/>
      <c r="F3" s="94"/>
      <c r="G3" s="94"/>
      <c r="H3" s="94"/>
      <c r="I3" s="46"/>
    </row>
    <row r="4" spans="1:9" ht="15" customHeight="1">
      <c r="A4" s="145"/>
      <c r="B4" s="147" t="s">
        <v>34</v>
      </c>
      <c r="C4" s="147"/>
      <c r="D4" s="147"/>
      <c r="E4" s="147"/>
      <c r="F4" s="147"/>
      <c r="G4" s="94"/>
      <c r="H4" s="94"/>
      <c r="I4" s="46"/>
    </row>
    <row r="5" spans="1:9" ht="15" customHeight="1">
      <c r="A5" s="145"/>
      <c r="B5" s="94"/>
      <c r="C5" s="94"/>
      <c r="D5" s="94"/>
      <c r="E5" s="94"/>
      <c r="F5" s="94"/>
      <c r="G5" s="94"/>
      <c r="H5" s="94"/>
      <c r="I5" s="46"/>
    </row>
    <row r="6" spans="1:9" ht="15" customHeight="1">
      <c r="A6" s="145"/>
      <c r="B6" s="146"/>
      <c r="C6" s="146"/>
      <c r="D6" s="94"/>
      <c r="E6" s="94"/>
      <c r="F6" s="94"/>
      <c r="G6" s="94"/>
      <c r="H6" s="94"/>
      <c r="I6" s="46"/>
    </row>
    <row r="7" spans="1:9" ht="15" customHeight="1">
      <c r="A7" s="145"/>
      <c r="B7" s="94"/>
      <c r="C7" s="94"/>
      <c r="D7" s="94"/>
      <c r="E7" s="94"/>
      <c r="F7" s="94"/>
      <c r="G7" s="94"/>
      <c r="H7" s="94"/>
      <c r="I7" s="46"/>
    </row>
    <row r="8" spans="1:9" ht="15" customHeight="1">
      <c r="A8" s="47" t="s">
        <v>11</v>
      </c>
      <c r="B8" s="48" t="s">
        <v>98</v>
      </c>
      <c r="C8" s="48"/>
      <c r="D8" s="48"/>
      <c r="E8" s="48"/>
      <c r="F8" s="93"/>
      <c r="G8" s="93"/>
      <c r="H8" s="93"/>
      <c r="I8" s="46"/>
    </row>
    <row r="9" spans="1:9" ht="15" customHeight="1">
      <c r="A9" s="47" t="s">
        <v>0</v>
      </c>
      <c r="B9" s="48" t="s">
        <v>96</v>
      </c>
      <c r="C9" s="48"/>
      <c r="D9" s="48"/>
      <c r="E9" s="48"/>
      <c r="F9" s="93"/>
      <c r="G9" s="93"/>
      <c r="H9" s="93"/>
      <c r="I9" s="46"/>
    </row>
    <row r="10" spans="1:9" ht="15" customHeight="1">
      <c r="A10" s="47" t="s">
        <v>13</v>
      </c>
      <c r="B10" s="148">
        <v>41714</v>
      </c>
      <c r="C10" s="148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 t="s">
        <v>99</v>
      </c>
      <c r="C11" s="49"/>
      <c r="D11" s="94"/>
      <c r="E11" s="94"/>
      <c r="F11" s="94"/>
      <c r="G11" s="94"/>
      <c r="H11" s="94"/>
      <c r="I11" s="46"/>
    </row>
    <row r="12" spans="1:9" ht="15" customHeight="1">
      <c r="A12" s="47" t="s">
        <v>16</v>
      </c>
      <c r="B12" s="93" t="s">
        <v>44</v>
      </c>
      <c r="C12" s="94"/>
      <c r="D12" s="94"/>
      <c r="E12" s="94"/>
      <c r="F12" s="94"/>
      <c r="G12" s="94"/>
      <c r="H12" s="94"/>
      <c r="I12" s="46"/>
    </row>
    <row r="13" spans="1:9" ht="15" customHeight="1">
      <c r="A13" s="93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93" t="s">
        <v>15</v>
      </c>
      <c r="B14" s="56">
        <v>0</v>
      </c>
      <c r="C14" s="57"/>
      <c r="D14" s="58">
        <v>0</v>
      </c>
      <c r="E14" s="57"/>
      <c r="F14" s="58">
        <v>0.65</v>
      </c>
      <c r="G14" s="57"/>
      <c r="H14" s="59" t="s">
        <v>18</v>
      </c>
      <c r="I14" s="60" t="s">
        <v>25</v>
      </c>
    </row>
    <row r="15" spans="1:9" ht="15" customHeight="1">
      <c r="A15" s="93" t="s">
        <v>14</v>
      </c>
      <c r="B15" s="61">
        <v>1</v>
      </c>
      <c r="C15" s="62"/>
      <c r="D15" s="63">
        <v>1</v>
      </c>
      <c r="E15" s="62"/>
      <c r="F15" s="63">
        <v>85.2</v>
      </c>
      <c r="G15" s="62"/>
      <c r="H15" s="59" t="s">
        <v>19</v>
      </c>
      <c r="I15" s="60" t="s">
        <v>26</v>
      </c>
    </row>
    <row r="16" spans="1:9" ht="15" customHeight="1">
      <c r="A16" s="93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15</v>
      </c>
    </row>
    <row r="17" spans="1:9" ht="15" customHeight="1">
      <c r="A17" s="96" t="s">
        <v>55</v>
      </c>
      <c r="B17" s="86">
        <v>0</v>
      </c>
      <c r="C17" s="88">
        <f>B17/B$15*1000*B$14</f>
        <v>0</v>
      </c>
      <c r="D17" s="87">
        <v>0</v>
      </c>
      <c r="E17" s="88">
        <f>D17/D$15*1000*D$14</f>
        <v>0</v>
      </c>
      <c r="F17" s="87">
        <v>71.599999999999994</v>
      </c>
      <c r="G17" s="88">
        <f>F17/F$15*1000*F$14</f>
        <v>546.24413145539904</v>
      </c>
      <c r="H17" s="71">
        <f>LARGE((C17,E17,G17),1)</f>
        <v>546.24413145539904</v>
      </c>
      <c r="I17" s="68">
        <v>7</v>
      </c>
    </row>
    <row r="18" spans="1:9" ht="15" customHeight="1">
      <c r="A18" s="96" t="s">
        <v>45</v>
      </c>
      <c r="B18" s="86">
        <v>0</v>
      </c>
      <c r="C18" s="88">
        <f>B18/B$15*1000*B$14</f>
        <v>0</v>
      </c>
      <c r="D18" s="87">
        <v>0</v>
      </c>
      <c r="E18" s="88">
        <f>D18/D$15*1000*D$14</f>
        <v>0</v>
      </c>
      <c r="F18" s="87">
        <v>51.4</v>
      </c>
      <c r="G18" s="88">
        <f>F18/F$15*1000*F$14</f>
        <v>392.13615023474171</v>
      </c>
      <c r="H18" s="71">
        <f>LARGE((C18,E18,G18),1)</f>
        <v>392.13615023474171</v>
      </c>
      <c r="I18" s="68">
        <v>9</v>
      </c>
    </row>
    <row r="19" spans="1:9" ht="15" customHeight="1">
      <c r="A19" s="83"/>
      <c r="B19" s="86">
        <v>0</v>
      </c>
      <c r="C19" s="88">
        <f t="shared" ref="C19:G57" si="0">B19/B$15*1000*B$14</f>
        <v>0</v>
      </c>
      <c r="D19" s="87">
        <v>0</v>
      </c>
      <c r="E19" s="88">
        <f t="shared" si="0"/>
        <v>0</v>
      </c>
      <c r="F19" s="87">
        <v>0</v>
      </c>
      <c r="G19" s="88">
        <f t="shared" si="0"/>
        <v>0</v>
      </c>
      <c r="H19" s="71">
        <f>LARGE((C19,E19,G19),1)</f>
        <v>0</v>
      </c>
      <c r="I19" s="68"/>
    </row>
    <row r="20" spans="1:9" ht="15" customHeight="1">
      <c r="A20" s="85"/>
      <c r="B20" s="86">
        <v>0</v>
      </c>
      <c r="C20" s="88">
        <f t="shared" si="0"/>
        <v>0</v>
      </c>
      <c r="D20" s="87">
        <v>0</v>
      </c>
      <c r="E20" s="88">
        <f t="shared" si="0"/>
        <v>0</v>
      </c>
      <c r="F20" s="87">
        <v>0</v>
      </c>
      <c r="G20" s="88">
        <f>F20/F$15*1000*F$14</f>
        <v>0</v>
      </c>
      <c r="H20" s="71">
        <f>LARGE((C20,E20,G20),1)</f>
        <v>0</v>
      </c>
      <c r="I20" s="68"/>
    </row>
    <row r="21" spans="1:9" ht="15" customHeight="1">
      <c r="A21" s="73"/>
      <c r="B21" s="86">
        <v>0</v>
      </c>
      <c r="C21" s="88">
        <f t="shared" si="0"/>
        <v>0</v>
      </c>
      <c r="D21" s="87">
        <v>0</v>
      </c>
      <c r="E21" s="88">
        <f>D21/D$15*1000*D$14</f>
        <v>0</v>
      </c>
      <c r="F21" s="87">
        <v>0</v>
      </c>
      <c r="G21" s="88">
        <f t="shared" si="0"/>
        <v>0</v>
      </c>
      <c r="H21" s="71">
        <f>LARGE((C21,E21,G21),1)</f>
        <v>0</v>
      </c>
      <c r="I21" s="68"/>
    </row>
    <row r="22" spans="1:9" ht="15" customHeight="1">
      <c r="A22" s="74"/>
      <c r="B22" s="86">
        <v>0</v>
      </c>
      <c r="C22" s="88">
        <f>B22/B$15*1000*B$14</f>
        <v>0</v>
      </c>
      <c r="D22" s="87">
        <v>0</v>
      </c>
      <c r="E22" s="88">
        <f>D22/D$15*1000*D$14</f>
        <v>0</v>
      </c>
      <c r="F22" s="87">
        <v>0</v>
      </c>
      <c r="G22" s="88">
        <f>F22/F$15*1000*F$14</f>
        <v>0</v>
      </c>
      <c r="H22" s="71">
        <f>LARGE((C22,E22,G22),1)</f>
        <v>0</v>
      </c>
      <c r="I22" s="68"/>
    </row>
    <row r="23" spans="1:9" ht="15" customHeight="1">
      <c r="A23" s="73"/>
      <c r="B23" s="86">
        <v>0</v>
      </c>
      <c r="C23" s="88">
        <f>B23/B$15*1000*B$14</f>
        <v>0</v>
      </c>
      <c r="D23" s="87">
        <v>0</v>
      </c>
      <c r="E23" s="88">
        <f t="shared" si="0"/>
        <v>0</v>
      </c>
      <c r="F23" s="87">
        <v>0</v>
      </c>
      <c r="G23" s="88">
        <f t="shared" si="0"/>
        <v>0</v>
      </c>
      <c r="H23" s="71">
        <f>LARGE((C23,E23,G23),1)</f>
        <v>0</v>
      </c>
      <c r="I23" s="68"/>
    </row>
    <row r="24" spans="1:9" ht="15" customHeight="1">
      <c r="A24" s="84"/>
      <c r="B24" s="86">
        <v>0</v>
      </c>
      <c r="C24" s="88">
        <f t="shared" si="0"/>
        <v>0</v>
      </c>
      <c r="D24" s="87">
        <v>0</v>
      </c>
      <c r="E24" s="88">
        <f t="shared" si="0"/>
        <v>0</v>
      </c>
      <c r="F24" s="87">
        <v>0</v>
      </c>
      <c r="G24" s="88">
        <f>F24/F$15*1000*F$14</f>
        <v>0</v>
      </c>
      <c r="H24" s="71">
        <f>LARGE((C24,E24,G24),1)</f>
        <v>0</v>
      </c>
      <c r="I24" s="68"/>
    </row>
    <row r="25" spans="1:9" ht="15" customHeight="1">
      <c r="A25" s="74"/>
      <c r="B25" s="86">
        <v>0</v>
      </c>
      <c r="C25" s="88">
        <f t="shared" si="0"/>
        <v>0</v>
      </c>
      <c r="D25" s="87">
        <v>0</v>
      </c>
      <c r="E25" s="88">
        <f t="shared" si="0"/>
        <v>0</v>
      </c>
      <c r="F25" s="87">
        <v>0</v>
      </c>
      <c r="G25" s="88">
        <f t="shared" si="0"/>
        <v>0</v>
      </c>
      <c r="H25" s="71">
        <f>LARGE((C25,E25,G25),1)</f>
        <v>0</v>
      </c>
      <c r="I25" s="68"/>
    </row>
    <row r="26" spans="1:9" ht="15" customHeight="1">
      <c r="A26" s="74"/>
      <c r="B26" s="86">
        <v>0</v>
      </c>
      <c r="C26" s="88">
        <f t="shared" si="0"/>
        <v>0</v>
      </c>
      <c r="D26" s="87">
        <v>0</v>
      </c>
      <c r="E26" s="88">
        <f t="shared" si="0"/>
        <v>0</v>
      </c>
      <c r="F26" s="87">
        <v>0</v>
      </c>
      <c r="G26" s="88">
        <f t="shared" si="0"/>
        <v>0</v>
      </c>
      <c r="H26" s="71">
        <f>LARGE((C26,E26,G26),1)</f>
        <v>0</v>
      </c>
      <c r="I26" s="68"/>
    </row>
    <row r="27" spans="1:9" ht="15" customHeight="1">
      <c r="A27" s="74"/>
      <c r="B27" s="86">
        <v>0</v>
      </c>
      <c r="C27" s="88">
        <f t="shared" si="0"/>
        <v>0</v>
      </c>
      <c r="D27" s="87">
        <v>0</v>
      </c>
      <c r="E27" s="88">
        <f t="shared" si="0"/>
        <v>0</v>
      </c>
      <c r="F27" s="87">
        <v>0</v>
      </c>
      <c r="G27" s="88">
        <f t="shared" si="0"/>
        <v>0</v>
      </c>
      <c r="H27" s="71">
        <f>LARGE((C27,E27,G27),1)</f>
        <v>0</v>
      </c>
      <c r="I27" s="68"/>
    </row>
    <row r="28" spans="1:9" ht="15" customHeight="1">
      <c r="A28" s="74"/>
      <c r="B28" s="86">
        <v>0</v>
      </c>
      <c r="C28" s="88">
        <f t="shared" si="0"/>
        <v>0</v>
      </c>
      <c r="D28" s="87">
        <v>0</v>
      </c>
      <c r="E28" s="88">
        <f t="shared" si="0"/>
        <v>0</v>
      </c>
      <c r="F28" s="87">
        <v>0</v>
      </c>
      <c r="G28" s="88">
        <f t="shared" si="0"/>
        <v>0</v>
      </c>
      <c r="H28" s="71">
        <f>LARGE((C28,E28,G28),1)</f>
        <v>0</v>
      </c>
      <c r="I28" s="68"/>
    </row>
    <row r="29" spans="1:9" ht="15" customHeight="1">
      <c r="A29" s="84"/>
      <c r="B29" s="86">
        <v>0</v>
      </c>
      <c r="C29" s="88">
        <f t="shared" si="0"/>
        <v>0</v>
      </c>
      <c r="D29" s="87">
        <v>0</v>
      </c>
      <c r="E29" s="88">
        <f t="shared" si="0"/>
        <v>0</v>
      </c>
      <c r="F29" s="87">
        <v>0</v>
      </c>
      <c r="G29" s="88">
        <f t="shared" si="0"/>
        <v>0</v>
      </c>
      <c r="H29" s="71">
        <f>LARGE((C29,E29,G29),1)</f>
        <v>0</v>
      </c>
      <c r="I29" s="68"/>
    </row>
    <row r="30" spans="1:9" ht="15" customHeight="1">
      <c r="A30" s="76"/>
      <c r="B30" s="86">
        <v>0</v>
      </c>
      <c r="C30" s="88">
        <f t="shared" si="0"/>
        <v>0</v>
      </c>
      <c r="D30" s="87">
        <v>0</v>
      </c>
      <c r="E30" s="88">
        <f t="shared" si="0"/>
        <v>0</v>
      </c>
      <c r="F30" s="87">
        <v>0</v>
      </c>
      <c r="G30" s="88">
        <f t="shared" si="0"/>
        <v>0</v>
      </c>
      <c r="H30" s="71">
        <f>LARGE((C30,E30,G30),1)</f>
        <v>0</v>
      </c>
      <c r="I30" s="68"/>
    </row>
    <row r="31" spans="1:9" ht="15" customHeight="1">
      <c r="A31" s="76"/>
      <c r="B31" s="86">
        <v>0</v>
      </c>
      <c r="C31" s="88">
        <f t="shared" si="0"/>
        <v>0</v>
      </c>
      <c r="D31" s="87">
        <v>0</v>
      </c>
      <c r="E31" s="88">
        <f t="shared" si="0"/>
        <v>0</v>
      </c>
      <c r="F31" s="87">
        <v>0</v>
      </c>
      <c r="G31" s="88">
        <f t="shared" si="0"/>
        <v>0</v>
      </c>
      <c r="H31" s="71">
        <f>LARGE((C31,E31,G31),1)</f>
        <v>0</v>
      </c>
      <c r="I31" s="68"/>
    </row>
    <row r="32" spans="1:9" ht="15" customHeight="1">
      <c r="A32" s="76"/>
      <c r="B32" s="86">
        <v>0</v>
      </c>
      <c r="C32" s="88">
        <f t="shared" si="0"/>
        <v>0</v>
      </c>
      <c r="D32" s="87">
        <v>0</v>
      </c>
      <c r="E32" s="88">
        <f t="shared" si="0"/>
        <v>0</v>
      </c>
      <c r="F32" s="87">
        <v>0</v>
      </c>
      <c r="G32" s="88">
        <f t="shared" si="0"/>
        <v>0</v>
      </c>
      <c r="H32" s="71">
        <f>LARGE((C32,E32,G32),1)</f>
        <v>0</v>
      </c>
      <c r="I32" s="68"/>
    </row>
    <row r="33" spans="1:9" ht="15" customHeight="1">
      <c r="A33" s="77"/>
      <c r="B33" s="86">
        <v>0</v>
      </c>
      <c r="C33" s="88">
        <f t="shared" si="0"/>
        <v>0</v>
      </c>
      <c r="D33" s="87">
        <v>0</v>
      </c>
      <c r="E33" s="88">
        <f t="shared" si="0"/>
        <v>0</v>
      </c>
      <c r="F33" s="87">
        <v>0</v>
      </c>
      <c r="G33" s="88">
        <f t="shared" si="0"/>
        <v>0</v>
      </c>
      <c r="H33" s="71">
        <f>LARGE((C33,E33,G33),1)</f>
        <v>0</v>
      </c>
      <c r="I33" s="68"/>
    </row>
    <row r="34" spans="1:9" ht="15" customHeight="1">
      <c r="A34" s="75"/>
      <c r="B34" s="86">
        <v>0</v>
      </c>
      <c r="C34" s="88">
        <f t="shared" si="0"/>
        <v>0</v>
      </c>
      <c r="D34" s="87">
        <v>0</v>
      </c>
      <c r="E34" s="88">
        <f t="shared" si="0"/>
        <v>0</v>
      </c>
      <c r="F34" s="87">
        <v>0</v>
      </c>
      <c r="G34" s="88">
        <f t="shared" si="0"/>
        <v>0</v>
      </c>
      <c r="H34" s="71">
        <f>LARGE((C34,E34,G34),1)</f>
        <v>0</v>
      </c>
      <c r="I34" s="68"/>
    </row>
    <row r="35" spans="1:9" ht="15" customHeight="1">
      <c r="A35" s="75"/>
      <c r="B35" s="86">
        <v>0</v>
      </c>
      <c r="C35" s="88">
        <f t="shared" si="0"/>
        <v>0</v>
      </c>
      <c r="D35" s="87">
        <v>0</v>
      </c>
      <c r="E35" s="88">
        <f t="shared" si="0"/>
        <v>0</v>
      </c>
      <c r="F35" s="87">
        <v>0</v>
      </c>
      <c r="G35" s="88">
        <f t="shared" si="0"/>
        <v>0</v>
      </c>
      <c r="H35" s="71">
        <f>LARGE((C35,E35,G35),1)</f>
        <v>0</v>
      </c>
      <c r="I35" s="68"/>
    </row>
    <row r="36" spans="1:9" ht="15" customHeight="1">
      <c r="A36" s="75"/>
      <c r="B36" s="86">
        <v>0</v>
      </c>
      <c r="C36" s="88">
        <f t="shared" si="0"/>
        <v>0</v>
      </c>
      <c r="D36" s="87">
        <v>0</v>
      </c>
      <c r="E36" s="88">
        <f t="shared" si="0"/>
        <v>0</v>
      </c>
      <c r="F36" s="87">
        <v>0</v>
      </c>
      <c r="G36" s="88">
        <f t="shared" si="0"/>
        <v>0</v>
      </c>
      <c r="H36" s="71">
        <f>LARGE((C36,E36,G36),1)</f>
        <v>0</v>
      </c>
      <c r="I36" s="68"/>
    </row>
    <row r="37" spans="1:9" ht="15" customHeight="1">
      <c r="A37" s="75"/>
      <c r="B37" s="86">
        <v>0</v>
      </c>
      <c r="C37" s="88">
        <f t="shared" si="0"/>
        <v>0</v>
      </c>
      <c r="D37" s="87">
        <v>0</v>
      </c>
      <c r="E37" s="88">
        <f t="shared" si="0"/>
        <v>0</v>
      </c>
      <c r="F37" s="87">
        <v>0</v>
      </c>
      <c r="G37" s="88">
        <f t="shared" si="0"/>
        <v>0</v>
      </c>
      <c r="H37" s="71">
        <f>LARGE((C37,E37,G37),1)</f>
        <v>0</v>
      </c>
      <c r="I37" s="68"/>
    </row>
    <row r="38" spans="1:9" ht="15" customHeight="1">
      <c r="A38" s="76"/>
      <c r="B38" s="86">
        <v>0</v>
      </c>
      <c r="C38" s="88">
        <f t="shared" si="0"/>
        <v>0</v>
      </c>
      <c r="D38" s="87">
        <v>0</v>
      </c>
      <c r="E38" s="88">
        <f t="shared" si="0"/>
        <v>0</v>
      </c>
      <c r="F38" s="87">
        <v>0</v>
      </c>
      <c r="G38" s="88">
        <f t="shared" si="0"/>
        <v>0</v>
      </c>
      <c r="H38" s="71">
        <f>LARGE((C38,E38,G38),1)</f>
        <v>0</v>
      </c>
      <c r="I38" s="68"/>
    </row>
    <row r="39" spans="1:9" ht="15" customHeight="1">
      <c r="A39" s="76"/>
      <c r="B39" s="86">
        <v>0</v>
      </c>
      <c r="C39" s="88">
        <f t="shared" si="0"/>
        <v>0</v>
      </c>
      <c r="D39" s="87">
        <v>0</v>
      </c>
      <c r="E39" s="88">
        <f t="shared" si="0"/>
        <v>0</v>
      </c>
      <c r="F39" s="87">
        <v>0</v>
      </c>
      <c r="G39" s="88">
        <f t="shared" si="0"/>
        <v>0</v>
      </c>
      <c r="H39" s="71">
        <f>LARGE((C39,E39,G39),1)</f>
        <v>0</v>
      </c>
      <c r="I39" s="68"/>
    </row>
    <row r="40" spans="1:9" ht="15" customHeight="1">
      <c r="A40" s="75"/>
      <c r="B40" s="86">
        <v>0</v>
      </c>
      <c r="C40" s="88">
        <f t="shared" si="0"/>
        <v>0</v>
      </c>
      <c r="D40" s="87">
        <v>0</v>
      </c>
      <c r="E40" s="88">
        <f t="shared" si="0"/>
        <v>0</v>
      </c>
      <c r="F40" s="87">
        <v>0</v>
      </c>
      <c r="G40" s="88">
        <f t="shared" si="0"/>
        <v>0</v>
      </c>
      <c r="H40" s="71">
        <f>LARGE((C40,E40,G40),1)</f>
        <v>0</v>
      </c>
      <c r="I40" s="68"/>
    </row>
    <row r="41" spans="1:9" ht="15" customHeight="1">
      <c r="A41" s="75"/>
      <c r="B41" s="87">
        <v>0</v>
      </c>
      <c r="C41" s="88">
        <f t="shared" si="0"/>
        <v>0</v>
      </c>
      <c r="D41" s="87">
        <v>0</v>
      </c>
      <c r="E41" s="88">
        <f t="shared" si="0"/>
        <v>0</v>
      </c>
      <c r="F41" s="87">
        <v>0</v>
      </c>
      <c r="G41" s="88">
        <f t="shared" si="0"/>
        <v>0</v>
      </c>
      <c r="H41" s="71">
        <f>LARGE((C41,E41,G41),1)</f>
        <v>0</v>
      </c>
      <c r="I41" s="68"/>
    </row>
    <row r="42" spans="1:9" ht="15" customHeight="1">
      <c r="A42" s="84"/>
      <c r="B42" s="87">
        <v>0</v>
      </c>
      <c r="C42" s="88">
        <f t="shared" si="0"/>
        <v>0</v>
      </c>
      <c r="D42" s="87">
        <v>0</v>
      </c>
      <c r="E42" s="88">
        <f t="shared" si="0"/>
        <v>0</v>
      </c>
      <c r="F42" s="87">
        <v>0</v>
      </c>
      <c r="G42" s="88">
        <f t="shared" si="0"/>
        <v>0</v>
      </c>
      <c r="H42" s="71">
        <f>LARGE((C42,E42,G42),1)</f>
        <v>0</v>
      </c>
      <c r="I42" s="68"/>
    </row>
    <row r="43" spans="1:9" ht="15" customHeight="1">
      <c r="A43" s="75"/>
      <c r="B43" s="87">
        <v>0</v>
      </c>
      <c r="C43" s="88">
        <f t="shared" si="0"/>
        <v>0</v>
      </c>
      <c r="D43" s="87">
        <v>0</v>
      </c>
      <c r="E43" s="88">
        <f t="shared" si="0"/>
        <v>0</v>
      </c>
      <c r="F43" s="87">
        <v>0</v>
      </c>
      <c r="G43" s="88">
        <f t="shared" si="0"/>
        <v>0</v>
      </c>
      <c r="H43" s="71">
        <f>LARGE((C43,E43,G43),1)</f>
        <v>0</v>
      </c>
      <c r="I43" s="68"/>
    </row>
    <row r="44" spans="1:9" ht="15" customHeight="1">
      <c r="A44" s="75"/>
      <c r="B44" s="87">
        <v>0</v>
      </c>
      <c r="C44" s="88">
        <f t="shared" si="0"/>
        <v>0</v>
      </c>
      <c r="D44" s="87">
        <v>0</v>
      </c>
      <c r="E44" s="88">
        <f t="shared" si="0"/>
        <v>0</v>
      </c>
      <c r="F44" s="87">
        <v>0</v>
      </c>
      <c r="G44" s="88">
        <f t="shared" si="0"/>
        <v>0</v>
      </c>
      <c r="H44" s="71">
        <f>LARGE((C44,E44,G44),1)</f>
        <v>0</v>
      </c>
      <c r="I44" s="68"/>
    </row>
    <row r="45" spans="1:9" ht="15" customHeight="1">
      <c r="A45" s="76"/>
      <c r="B45" s="87">
        <v>0</v>
      </c>
      <c r="C45" s="88">
        <f t="shared" si="0"/>
        <v>0</v>
      </c>
      <c r="D45" s="87">
        <v>0</v>
      </c>
      <c r="E45" s="88">
        <f t="shared" si="0"/>
        <v>0</v>
      </c>
      <c r="F45" s="87">
        <v>0</v>
      </c>
      <c r="G45" s="88">
        <f t="shared" si="0"/>
        <v>0</v>
      </c>
      <c r="H45" s="71">
        <f>LARGE((C45,E45,G45),1)</f>
        <v>0</v>
      </c>
      <c r="I45" s="68"/>
    </row>
    <row r="46" spans="1:9" ht="15" customHeight="1">
      <c r="A46" s="76"/>
      <c r="B46" s="87">
        <v>0</v>
      </c>
      <c r="C46" s="88">
        <f t="shared" si="0"/>
        <v>0</v>
      </c>
      <c r="D46" s="87">
        <v>0</v>
      </c>
      <c r="E46" s="88">
        <f t="shared" si="0"/>
        <v>0</v>
      </c>
      <c r="F46" s="87">
        <v>0</v>
      </c>
      <c r="G46" s="88">
        <f t="shared" si="0"/>
        <v>0</v>
      </c>
      <c r="H46" s="71">
        <f>LARGE((C46,E46,G46),1)</f>
        <v>0</v>
      </c>
      <c r="I46" s="68"/>
    </row>
    <row r="47" spans="1:9" ht="15" customHeight="1">
      <c r="A47" s="75"/>
      <c r="B47" s="87">
        <v>0</v>
      </c>
      <c r="C47" s="88">
        <f t="shared" si="0"/>
        <v>0</v>
      </c>
      <c r="D47" s="87">
        <v>0</v>
      </c>
      <c r="E47" s="88">
        <f t="shared" si="0"/>
        <v>0</v>
      </c>
      <c r="F47" s="87">
        <v>0</v>
      </c>
      <c r="G47" s="88">
        <f t="shared" si="0"/>
        <v>0</v>
      </c>
      <c r="H47" s="71">
        <f>LARGE((C47,E47,G47),1)</f>
        <v>0</v>
      </c>
      <c r="I47" s="68"/>
    </row>
    <row r="48" spans="1:9" ht="15" customHeight="1">
      <c r="A48" s="75"/>
      <c r="B48" s="87">
        <v>0</v>
      </c>
      <c r="C48" s="88">
        <f t="shared" si="0"/>
        <v>0</v>
      </c>
      <c r="D48" s="87">
        <v>0</v>
      </c>
      <c r="E48" s="88">
        <f t="shared" si="0"/>
        <v>0</v>
      </c>
      <c r="F48" s="87">
        <v>0</v>
      </c>
      <c r="G48" s="88">
        <f t="shared" si="0"/>
        <v>0</v>
      </c>
      <c r="H48" s="71">
        <f>LARGE((C48,E48,G48),1)</f>
        <v>0</v>
      </c>
      <c r="I48" s="68"/>
    </row>
    <row r="49" spans="1:9" ht="15" customHeight="1">
      <c r="A49" s="75"/>
      <c r="B49" s="87">
        <v>0</v>
      </c>
      <c r="C49" s="88">
        <f t="shared" si="0"/>
        <v>0</v>
      </c>
      <c r="D49" s="87">
        <v>0</v>
      </c>
      <c r="E49" s="88">
        <f t="shared" si="0"/>
        <v>0</v>
      </c>
      <c r="F49" s="87">
        <v>0</v>
      </c>
      <c r="G49" s="88">
        <f t="shared" si="0"/>
        <v>0</v>
      </c>
      <c r="H49" s="71">
        <f>LARGE((C49,E49,G49),1)</f>
        <v>0</v>
      </c>
      <c r="I49" s="68"/>
    </row>
    <row r="50" spans="1:9" ht="15" customHeight="1">
      <c r="A50" s="76"/>
      <c r="B50" s="87">
        <v>0</v>
      </c>
      <c r="C50" s="88">
        <f t="shared" si="0"/>
        <v>0</v>
      </c>
      <c r="D50" s="87">
        <v>0</v>
      </c>
      <c r="E50" s="88">
        <f t="shared" si="0"/>
        <v>0</v>
      </c>
      <c r="F50" s="87">
        <v>0</v>
      </c>
      <c r="G50" s="88">
        <f t="shared" si="0"/>
        <v>0</v>
      </c>
      <c r="H50" s="71">
        <f>LARGE((C50,E50,G50),1)</f>
        <v>0</v>
      </c>
      <c r="I50" s="68"/>
    </row>
    <row r="51" spans="1:9" ht="15" customHeight="1">
      <c r="A51" s="70"/>
      <c r="B51" s="87">
        <v>0</v>
      </c>
      <c r="C51" s="88">
        <f t="shared" si="0"/>
        <v>0</v>
      </c>
      <c r="D51" s="87">
        <v>0</v>
      </c>
      <c r="E51" s="88">
        <f t="shared" si="0"/>
        <v>0</v>
      </c>
      <c r="F51" s="87">
        <v>0</v>
      </c>
      <c r="G51" s="88">
        <f t="shared" si="0"/>
        <v>0</v>
      </c>
      <c r="H51" s="71">
        <f>LARGE((C51,E51,G51),1)</f>
        <v>0</v>
      </c>
      <c r="I51" s="68"/>
    </row>
    <row r="52" spans="1:9" ht="15" customHeight="1">
      <c r="A52" s="82"/>
      <c r="B52" s="87">
        <v>0</v>
      </c>
      <c r="C52" s="88">
        <f t="shared" si="0"/>
        <v>0</v>
      </c>
      <c r="D52" s="87">
        <v>0</v>
      </c>
      <c r="E52" s="88">
        <f t="shared" si="0"/>
        <v>0</v>
      </c>
      <c r="F52" s="87">
        <v>0</v>
      </c>
      <c r="G52" s="88">
        <f t="shared" si="0"/>
        <v>0</v>
      </c>
      <c r="H52" s="71">
        <f>LARGE((C52,E52,G52),1)</f>
        <v>0</v>
      </c>
      <c r="I52" s="68"/>
    </row>
    <row r="53" spans="1:9" ht="15" customHeight="1">
      <c r="A53" s="78"/>
      <c r="B53" s="87">
        <v>0</v>
      </c>
      <c r="C53" s="88">
        <f t="shared" si="0"/>
        <v>0</v>
      </c>
      <c r="D53" s="87">
        <v>0</v>
      </c>
      <c r="E53" s="88">
        <f t="shared" si="0"/>
        <v>0</v>
      </c>
      <c r="F53" s="87">
        <v>0</v>
      </c>
      <c r="G53" s="88">
        <f t="shared" si="0"/>
        <v>0</v>
      </c>
      <c r="H53" s="71">
        <f>LARGE((C53,E53,G53),1)</f>
        <v>0</v>
      </c>
      <c r="I53" s="68"/>
    </row>
    <row r="54" spans="1:9" ht="15" customHeight="1">
      <c r="A54" s="75"/>
      <c r="B54" s="87">
        <v>0</v>
      </c>
      <c r="C54" s="88">
        <f t="shared" si="0"/>
        <v>0</v>
      </c>
      <c r="D54" s="87">
        <v>0</v>
      </c>
      <c r="E54" s="88">
        <f t="shared" si="0"/>
        <v>0</v>
      </c>
      <c r="F54" s="87">
        <v>0</v>
      </c>
      <c r="G54" s="88">
        <f t="shared" si="0"/>
        <v>0</v>
      </c>
      <c r="H54" s="71">
        <f>LARGE((C54,E54,G54),1)</f>
        <v>0</v>
      </c>
      <c r="I54" s="68"/>
    </row>
    <row r="55" spans="1:9" ht="15" customHeight="1">
      <c r="A55" s="76"/>
      <c r="B55" s="87">
        <v>0</v>
      </c>
      <c r="C55" s="88">
        <f t="shared" si="0"/>
        <v>0</v>
      </c>
      <c r="D55" s="87">
        <v>0</v>
      </c>
      <c r="E55" s="88">
        <f t="shared" si="0"/>
        <v>0</v>
      </c>
      <c r="F55" s="87">
        <v>0</v>
      </c>
      <c r="G55" s="88">
        <f t="shared" si="0"/>
        <v>0</v>
      </c>
      <c r="H55" s="71">
        <f>LARGE((C55,E55,G55),1)</f>
        <v>0</v>
      </c>
      <c r="I55" s="68"/>
    </row>
    <row r="56" spans="1:9" ht="15" customHeight="1">
      <c r="A56" s="76"/>
      <c r="B56" s="87">
        <v>0</v>
      </c>
      <c r="C56" s="88">
        <f t="shared" si="0"/>
        <v>0</v>
      </c>
      <c r="D56" s="87">
        <v>0</v>
      </c>
      <c r="E56" s="88">
        <f t="shared" si="0"/>
        <v>0</v>
      </c>
      <c r="F56" s="87">
        <v>0</v>
      </c>
      <c r="G56" s="88">
        <f t="shared" si="0"/>
        <v>0</v>
      </c>
      <c r="H56" s="71">
        <f>LARGE((C56,E56,G56),1)</f>
        <v>0</v>
      </c>
      <c r="I56" s="68"/>
    </row>
    <row r="57" spans="1:9" ht="15" customHeight="1">
      <c r="A57" s="79"/>
      <c r="B57" s="87">
        <v>0</v>
      </c>
      <c r="C57" s="88">
        <f t="shared" si="0"/>
        <v>0</v>
      </c>
      <c r="D57" s="87">
        <v>0</v>
      </c>
      <c r="E57" s="88">
        <f t="shared" si="0"/>
        <v>0</v>
      </c>
      <c r="F57" s="87">
        <v>0</v>
      </c>
      <c r="G57" s="88">
        <f t="shared" si="0"/>
        <v>0</v>
      </c>
      <c r="H57" s="71">
        <f>LARGE((C57,E57,G57),1)</f>
        <v>0</v>
      </c>
      <c r="I57" s="68"/>
    </row>
    <row r="58" spans="1:9" ht="15" customHeight="1">
      <c r="A58" s="76"/>
      <c r="B58" s="87">
        <v>0</v>
      </c>
      <c r="C58" s="88">
        <f>B58/B$15*1000*B$14</f>
        <v>0</v>
      </c>
      <c r="D58" s="87">
        <v>0</v>
      </c>
      <c r="E58" s="88">
        <f>D58/D$15*1000*D$14</f>
        <v>0</v>
      </c>
      <c r="F58" s="87">
        <v>0</v>
      </c>
      <c r="G58" s="88">
        <f>F58/F$15*1000*F$14</f>
        <v>0</v>
      </c>
      <c r="H58" s="71">
        <f>LARGE((C58,E58,G58),1)</f>
        <v>0</v>
      </c>
      <c r="I58" s="6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0">
    <cfRule type="duplicateValues" dxfId="83" priority="12"/>
  </conditionalFormatting>
  <conditionalFormatting sqref="A50">
    <cfRule type="duplicateValues" dxfId="82" priority="13"/>
  </conditionalFormatting>
  <conditionalFormatting sqref="A51">
    <cfRule type="duplicateValues" dxfId="81" priority="10"/>
  </conditionalFormatting>
  <conditionalFormatting sqref="A51">
    <cfRule type="duplicateValues" dxfId="80" priority="11"/>
  </conditionalFormatting>
  <conditionalFormatting sqref="A34:A41 A21:A23 A27:A28 A53 A30:A32 A43:A49 A25">
    <cfRule type="duplicateValues" dxfId="79" priority="20"/>
  </conditionalFormatting>
  <conditionalFormatting sqref="A34:A41 A21:A23 A27:A28 A53 A30:A32 A43:A49 A25">
    <cfRule type="duplicateValues" dxfId="78" priority="21"/>
  </conditionalFormatting>
  <conditionalFormatting sqref="A57">
    <cfRule type="duplicateValues" dxfId="77" priority="18"/>
  </conditionalFormatting>
  <conditionalFormatting sqref="A57">
    <cfRule type="duplicateValues" dxfId="76" priority="19"/>
  </conditionalFormatting>
  <conditionalFormatting sqref="A33">
    <cfRule type="duplicateValues" dxfId="75" priority="16"/>
  </conditionalFormatting>
  <conditionalFormatting sqref="A33">
    <cfRule type="duplicateValues" dxfId="74" priority="17"/>
  </conditionalFormatting>
  <conditionalFormatting sqref="A26">
    <cfRule type="duplicateValues" dxfId="73" priority="14"/>
  </conditionalFormatting>
  <conditionalFormatting sqref="A26">
    <cfRule type="duplicateValues" dxfId="72" priority="15"/>
  </conditionalFormatting>
  <conditionalFormatting sqref="A29">
    <cfRule type="duplicateValues" dxfId="71" priority="9"/>
  </conditionalFormatting>
  <conditionalFormatting sqref="A42">
    <cfRule type="duplicateValues" dxfId="70" priority="8"/>
  </conditionalFormatting>
  <conditionalFormatting sqref="A52">
    <cfRule type="duplicateValues" dxfId="69" priority="7"/>
  </conditionalFormatting>
  <conditionalFormatting sqref="A19">
    <cfRule type="duplicateValues" dxfId="68" priority="5"/>
  </conditionalFormatting>
  <conditionalFormatting sqref="A19">
    <cfRule type="duplicateValues" dxfId="67" priority="6"/>
  </conditionalFormatting>
  <conditionalFormatting sqref="A17">
    <cfRule type="duplicateValues" dxfId="66" priority="3"/>
  </conditionalFormatting>
  <conditionalFormatting sqref="A17">
    <cfRule type="duplicateValues" dxfId="65" priority="4"/>
  </conditionalFormatting>
  <conditionalFormatting sqref="A18">
    <cfRule type="duplicateValues" dxfId="64" priority="1"/>
  </conditionalFormatting>
  <conditionalFormatting sqref="A18">
    <cfRule type="duplicateValues" dxfId="63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4" workbookViewId="0">
      <selection activeCell="A18" sqref="A18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92" customWidth="1"/>
    <col min="4" max="8" width="8.7109375" customWidth="1"/>
    <col min="9" max="9" width="9.140625" customWidth="1"/>
  </cols>
  <sheetData>
    <row r="1" spans="1:9" ht="15" customHeight="1">
      <c r="A1" s="145"/>
      <c r="B1" s="94"/>
      <c r="C1" s="94"/>
      <c r="D1" s="94"/>
      <c r="E1" s="94"/>
      <c r="F1" s="94"/>
      <c r="G1" s="94"/>
      <c r="H1" s="94"/>
      <c r="I1" s="46"/>
    </row>
    <row r="2" spans="1:9" ht="15" customHeight="1">
      <c r="A2" s="145"/>
      <c r="B2" s="147" t="s">
        <v>42</v>
      </c>
      <c r="C2" s="147"/>
      <c r="D2" s="147"/>
      <c r="E2" s="147"/>
      <c r="F2" s="147"/>
      <c r="G2" s="94"/>
      <c r="H2" s="94"/>
      <c r="I2" s="46"/>
    </row>
    <row r="3" spans="1:9" ht="15" customHeight="1">
      <c r="A3" s="145"/>
      <c r="B3" s="94"/>
      <c r="C3" s="94"/>
      <c r="D3" s="94"/>
      <c r="E3" s="94"/>
      <c r="F3" s="94"/>
      <c r="G3" s="94"/>
      <c r="H3" s="94"/>
      <c r="I3" s="46"/>
    </row>
    <row r="4" spans="1:9" ht="15" customHeight="1">
      <c r="A4" s="145"/>
      <c r="B4" s="147" t="s">
        <v>34</v>
      </c>
      <c r="C4" s="147"/>
      <c r="D4" s="147"/>
      <c r="E4" s="147"/>
      <c r="F4" s="147"/>
      <c r="G4" s="94"/>
      <c r="H4" s="94"/>
      <c r="I4" s="46"/>
    </row>
    <row r="5" spans="1:9" ht="15" customHeight="1">
      <c r="A5" s="145"/>
      <c r="B5" s="94"/>
      <c r="C5" s="94"/>
      <c r="D5" s="94"/>
      <c r="E5" s="94"/>
      <c r="F5" s="94"/>
      <c r="G5" s="94"/>
      <c r="H5" s="94"/>
      <c r="I5" s="46"/>
    </row>
    <row r="6" spans="1:9" ht="15" customHeight="1">
      <c r="A6" s="145"/>
      <c r="B6" s="146"/>
      <c r="C6" s="146"/>
      <c r="D6" s="94"/>
      <c r="E6" s="94"/>
      <c r="F6" s="94"/>
      <c r="G6" s="94"/>
      <c r="H6" s="94"/>
      <c r="I6" s="46"/>
    </row>
    <row r="7" spans="1:9" ht="15" customHeight="1">
      <c r="A7" s="145"/>
      <c r="B7" s="94"/>
      <c r="C7" s="94"/>
      <c r="D7" s="94"/>
      <c r="E7" s="94"/>
      <c r="F7" s="94"/>
      <c r="G7" s="94"/>
      <c r="H7" s="94"/>
      <c r="I7" s="46"/>
    </row>
    <row r="8" spans="1:9" ht="15" customHeight="1">
      <c r="A8" s="47" t="s">
        <v>11</v>
      </c>
      <c r="B8" s="48" t="s">
        <v>98</v>
      </c>
      <c r="C8" s="48"/>
      <c r="D8" s="48"/>
      <c r="E8" s="48"/>
      <c r="F8" s="93"/>
      <c r="G8" s="93"/>
      <c r="H8" s="93"/>
      <c r="I8" s="46"/>
    </row>
    <row r="9" spans="1:9" ht="15" customHeight="1">
      <c r="A9" s="47" t="s">
        <v>0</v>
      </c>
      <c r="B9" s="48" t="s">
        <v>96</v>
      </c>
      <c r="C9" s="48"/>
      <c r="D9" s="48"/>
      <c r="E9" s="48"/>
      <c r="F9" s="93"/>
      <c r="G9" s="93"/>
      <c r="H9" s="93"/>
      <c r="I9" s="46"/>
    </row>
    <row r="10" spans="1:9" ht="15" customHeight="1">
      <c r="A10" s="47" t="s">
        <v>13</v>
      </c>
      <c r="B10" s="148">
        <v>41715</v>
      </c>
      <c r="C10" s="148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 t="s">
        <v>70</v>
      </c>
      <c r="C11" s="49"/>
      <c r="D11" s="94"/>
      <c r="E11" s="94"/>
      <c r="F11" s="94"/>
      <c r="G11" s="94"/>
      <c r="H11" s="94"/>
      <c r="I11" s="46"/>
    </row>
    <row r="12" spans="1:9" ht="15" customHeight="1">
      <c r="A12" s="47" t="s">
        <v>16</v>
      </c>
      <c r="B12" s="93" t="s">
        <v>44</v>
      </c>
      <c r="C12" s="94"/>
      <c r="D12" s="94"/>
      <c r="E12" s="94"/>
      <c r="F12" s="94"/>
      <c r="G12" s="94"/>
      <c r="H12" s="94"/>
      <c r="I12" s="46"/>
    </row>
    <row r="13" spans="1:9" ht="15" customHeight="1">
      <c r="A13" s="93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93" t="s">
        <v>15</v>
      </c>
      <c r="B14" s="56">
        <v>0</v>
      </c>
      <c r="C14" s="57"/>
      <c r="D14" s="58">
        <v>0</v>
      </c>
      <c r="E14" s="57"/>
      <c r="F14" s="58">
        <v>0.65</v>
      </c>
      <c r="G14" s="57"/>
      <c r="H14" s="59" t="s">
        <v>18</v>
      </c>
      <c r="I14" s="60" t="s">
        <v>25</v>
      </c>
    </row>
    <row r="15" spans="1:9" ht="15" customHeight="1">
      <c r="A15" s="93" t="s">
        <v>14</v>
      </c>
      <c r="B15" s="61">
        <v>1</v>
      </c>
      <c r="C15" s="62"/>
      <c r="D15" s="63">
        <v>1</v>
      </c>
      <c r="E15" s="62"/>
      <c r="F15" s="63">
        <v>87.8</v>
      </c>
      <c r="G15" s="62"/>
      <c r="H15" s="59" t="s">
        <v>19</v>
      </c>
      <c r="I15" s="60" t="s">
        <v>26</v>
      </c>
    </row>
    <row r="16" spans="1:9" ht="15" customHeight="1">
      <c r="A16" s="93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12</v>
      </c>
    </row>
    <row r="17" spans="1:9" ht="15" customHeight="1">
      <c r="A17" s="96" t="s">
        <v>45</v>
      </c>
      <c r="B17" s="86">
        <v>0</v>
      </c>
      <c r="C17" s="88">
        <f>B17/B$15*1000*B$14</f>
        <v>0</v>
      </c>
      <c r="D17" s="87">
        <v>0</v>
      </c>
      <c r="E17" s="88">
        <f>D17/D$15*1000*D$14</f>
        <v>0</v>
      </c>
      <c r="F17" s="87">
        <v>82.8</v>
      </c>
      <c r="G17" s="88">
        <f>F17/F$15*1000*F$14</f>
        <v>612.98405466970382</v>
      </c>
      <c r="H17" s="71">
        <f>LARGE((C17,E17,G17),1)</f>
        <v>612.98405466970382</v>
      </c>
      <c r="I17" s="68">
        <v>3</v>
      </c>
    </row>
    <row r="18" spans="1:9" ht="15" customHeight="1">
      <c r="A18" s="96" t="s">
        <v>55</v>
      </c>
      <c r="B18" s="86">
        <v>0</v>
      </c>
      <c r="C18" s="88">
        <f>B18/B$15*1000*B$14</f>
        <v>0</v>
      </c>
      <c r="D18" s="87">
        <v>0</v>
      </c>
      <c r="E18" s="88">
        <f>D18/D$15*1000*D$14</f>
        <v>0</v>
      </c>
      <c r="F18" s="87">
        <v>70.2</v>
      </c>
      <c r="G18" s="88">
        <f>F18/F$15*1000*F$14</f>
        <v>519.70387243735775</v>
      </c>
      <c r="H18" s="71">
        <f>LARGE((C18,E18,G18),1)</f>
        <v>519.70387243735775</v>
      </c>
      <c r="I18" s="68">
        <v>7</v>
      </c>
    </row>
    <row r="19" spans="1:9" ht="15" customHeight="1">
      <c r="A19" s="83"/>
      <c r="B19" s="86">
        <v>0</v>
      </c>
      <c r="C19" s="88">
        <f t="shared" ref="C19:G57" si="0">B19/B$15*1000*B$14</f>
        <v>0</v>
      </c>
      <c r="D19" s="87">
        <v>0</v>
      </c>
      <c r="E19" s="88">
        <f t="shared" si="0"/>
        <v>0</v>
      </c>
      <c r="F19" s="87">
        <v>0</v>
      </c>
      <c r="G19" s="88">
        <f>F19/F$15*1000*F$14</f>
        <v>0</v>
      </c>
      <c r="H19" s="71">
        <f>LARGE((C19,E19,G19),1)</f>
        <v>0</v>
      </c>
      <c r="I19" s="68"/>
    </row>
    <row r="20" spans="1:9" ht="15" customHeight="1">
      <c r="A20" s="85"/>
      <c r="B20" s="86">
        <v>0</v>
      </c>
      <c r="C20" s="88">
        <f t="shared" si="0"/>
        <v>0</v>
      </c>
      <c r="D20" s="87">
        <v>0</v>
      </c>
      <c r="E20" s="88">
        <f t="shared" si="0"/>
        <v>0</v>
      </c>
      <c r="F20" s="87">
        <v>0</v>
      </c>
      <c r="G20" s="88">
        <f>F20/F$15*1000*F$14</f>
        <v>0</v>
      </c>
      <c r="H20" s="71">
        <f>LARGE((C20,E20,G20),1)</f>
        <v>0</v>
      </c>
      <c r="I20" s="68"/>
    </row>
    <row r="21" spans="1:9" ht="15" customHeight="1">
      <c r="A21" s="73"/>
      <c r="B21" s="86">
        <v>0</v>
      </c>
      <c r="C21" s="88">
        <f t="shared" si="0"/>
        <v>0</v>
      </c>
      <c r="D21" s="87">
        <v>0</v>
      </c>
      <c r="E21" s="88">
        <f>D21/D$15*1000*D$14</f>
        <v>0</v>
      </c>
      <c r="F21" s="87">
        <v>0</v>
      </c>
      <c r="G21" s="88">
        <f t="shared" si="0"/>
        <v>0</v>
      </c>
      <c r="H21" s="71">
        <f>LARGE((C21,E21,G21),1)</f>
        <v>0</v>
      </c>
      <c r="I21" s="68"/>
    </row>
    <row r="22" spans="1:9" ht="15" customHeight="1">
      <c r="A22" s="74"/>
      <c r="B22" s="86">
        <v>0</v>
      </c>
      <c r="C22" s="88">
        <f>B22/B$15*1000*B$14</f>
        <v>0</v>
      </c>
      <c r="D22" s="87">
        <v>0</v>
      </c>
      <c r="E22" s="88">
        <f>D22/D$15*1000*D$14</f>
        <v>0</v>
      </c>
      <c r="F22" s="87">
        <v>0</v>
      </c>
      <c r="G22" s="88">
        <f>F22/F$15*1000*F$14</f>
        <v>0</v>
      </c>
      <c r="H22" s="71">
        <f>LARGE((C22,E22,G22),1)</f>
        <v>0</v>
      </c>
      <c r="I22" s="68"/>
    </row>
    <row r="23" spans="1:9" ht="15" customHeight="1">
      <c r="A23" s="73"/>
      <c r="B23" s="86">
        <v>0</v>
      </c>
      <c r="C23" s="88">
        <f>B23/B$15*1000*B$14</f>
        <v>0</v>
      </c>
      <c r="D23" s="87">
        <v>0</v>
      </c>
      <c r="E23" s="88">
        <f t="shared" si="0"/>
        <v>0</v>
      </c>
      <c r="F23" s="87">
        <v>0</v>
      </c>
      <c r="G23" s="88">
        <f t="shared" si="0"/>
        <v>0</v>
      </c>
      <c r="H23" s="71">
        <f>LARGE((C23,E23,G23),1)</f>
        <v>0</v>
      </c>
      <c r="I23" s="68"/>
    </row>
    <row r="24" spans="1:9" ht="15" customHeight="1">
      <c r="A24" s="84"/>
      <c r="B24" s="86">
        <v>0</v>
      </c>
      <c r="C24" s="88">
        <f t="shared" si="0"/>
        <v>0</v>
      </c>
      <c r="D24" s="87">
        <v>0</v>
      </c>
      <c r="E24" s="88">
        <f t="shared" si="0"/>
        <v>0</v>
      </c>
      <c r="F24" s="87">
        <v>0</v>
      </c>
      <c r="G24" s="88">
        <f>F24/F$15*1000*F$14</f>
        <v>0</v>
      </c>
      <c r="H24" s="71">
        <f>LARGE((C24,E24,G24),1)</f>
        <v>0</v>
      </c>
      <c r="I24" s="68"/>
    </row>
    <row r="25" spans="1:9" ht="15" customHeight="1">
      <c r="A25" s="74"/>
      <c r="B25" s="86">
        <v>0</v>
      </c>
      <c r="C25" s="88">
        <f t="shared" si="0"/>
        <v>0</v>
      </c>
      <c r="D25" s="87">
        <v>0</v>
      </c>
      <c r="E25" s="88">
        <f t="shared" si="0"/>
        <v>0</v>
      </c>
      <c r="F25" s="87">
        <v>0</v>
      </c>
      <c r="G25" s="88">
        <f t="shared" si="0"/>
        <v>0</v>
      </c>
      <c r="H25" s="71">
        <f>LARGE((C25,E25,G25),1)</f>
        <v>0</v>
      </c>
      <c r="I25" s="68"/>
    </row>
    <row r="26" spans="1:9" ht="15" customHeight="1">
      <c r="A26" s="74"/>
      <c r="B26" s="86">
        <v>0</v>
      </c>
      <c r="C26" s="88">
        <f t="shared" si="0"/>
        <v>0</v>
      </c>
      <c r="D26" s="87">
        <v>0</v>
      </c>
      <c r="E26" s="88">
        <f t="shared" si="0"/>
        <v>0</v>
      </c>
      <c r="F26" s="87">
        <v>0</v>
      </c>
      <c r="G26" s="88">
        <f t="shared" si="0"/>
        <v>0</v>
      </c>
      <c r="H26" s="71">
        <f>LARGE((C26,E26,G26),1)</f>
        <v>0</v>
      </c>
      <c r="I26" s="68"/>
    </row>
    <row r="27" spans="1:9" ht="15" customHeight="1">
      <c r="A27" s="74"/>
      <c r="B27" s="86">
        <v>0</v>
      </c>
      <c r="C27" s="88">
        <f t="shared" si="0"/>
        <v>0</v>
      </c>
      <c r="D27" s="87">
        <v>0</v>
      </c>
      <c r="E27" s="88">
        <f t="shared" si="0"/>
        <v>0</v>
      </c>
      <c r="F27" s="87">
        <v>0</v>
      </c>
      <c r="G27" s="88">
        <f t="shared" si="0"/>
        <v>0</v>
      </c>
      <c r="H27" s="71">
        <f>LARGE((C27,E27,G27),1)</f>
        <v>0</v>
      </c>
      <c r="I27" s="68"/>
    </row>
    <row r="28" spans="1:9" ht="15" customHeight="1">
      <c r="A28" s="74"/>
      <c r="B28" s="86">
        <v>0</v>
      </c>
      <c r="C28" s="88">
        <f t="shared" si="0"/>
        <v>0</v>
      </c>
      <c r="D28" s="87">
        <v>0</v>
      </c>
      <c r="E28" s="88">
        <f t="shared" si="0"/>
        <v>0</v>
      </c>
      <c r="F28" s="87">
        <v>0</v>
      </c>
      <c r="G28" s="88">
        <f t="shared" si="0"/>
        <v>0</v>
      </c>
      <c r="H28" s="71">
        <f>LARGE((C28,E28,G28),1)</f>
        <v>0</v>
      </c>
      <c r="I28" s="68"/>
    </row>
    <row r="29" spans="1:9" ht="15" customHeight="1">
      <c r="A29" s="84"/>
      <c r="B29" s="86">
        <v>0</v>
      </c>
      <c r="C29" s="88">
        <f t="shared" si="0"/>
        <v>0</v>
      </c>
      <c r="D29" s="87">
        <v>0</v>
      </c>
      <c r="E29" s="88">
        <f t="shared" si="0"/>
        <v>0</v>
      </c>
      <c r="F29" s="87">
        <v>0</v>
      </c>
      <c r="G29" s="88">
        <f t="shared" si="0"/>
        <v>0</v>
      </c>
      <c r="H29" s="71">
        <f>LARGE((C29,E29,G29),1)</f>
        <v>0</v>
      </c>
      <c r="I29" s="68"/>
    </row>
    <row r="30" spans="1:9" ht="15" customHeight="1">
      <c r="A30" s="76"/>
      <c r="B30" s="86">
        <v>0</v>
      </c>
      <c r="C30" s="88">
        <f t="shared" si="0"/>
        <v>0</v>
      </c>
      <c r="D30" s="87">
        <v>0</v>
      </c>
      <c r="E30" s="88">
        <f t="shared" si="0"/>
        <v>0</v>
      </c>
      <c r="F30" s="87">
        <v>0</v>
      </c>
      <c r="G30" s="88">
        <f t="shared" si="0"/>
        <v>0</v>
      </c>
      <c r="H30" s="71">
        <f>LARGE((C30,E30,G30),1)</f>
        <v>0</v>
      </c>
      <c r="I30" s="68"/>
    </row>
    <row r="31" spans="1:9" ht="15" customHeight="1">
      <c r="A31" s="76"/>
      <c r="B31" s="86">
        <v>0</v>
      </c>
      <c r="C31" s="88">
        <f t="shared" si="0"/>
        <v>0</v>
      </c>
      <c r="D31" s="87">
        <v>0</v>
      </c>
      <c r="E31" s="88">
        <f t="shared" si="0"/>
        <v>0</v>
      </c>
      <c r="F31" s="87">
        <v>0</v>
      </c>
      <c r="G31" s="88">
        <f t="shared" si="0"/>
        <v>0</v>
      </c>
      <c r="H31" s="71">
        <f>LARGE((C31,E31,G31),1)</f>
        <v>0</v>
      </c>
      <c r="I31" s="68"/>
    </row>
    <row r="32" spans="1:9" ht="15" customHeight="1">
      <c r="A32" s="76"/>
      <c r="B32" s="86">
        <v>0</v>
      </c>
      <c r="C32" s="88">
        <f t="shared" si="0"/>
        <v>0</v>
      </c>
      <c r="D32" s="87">
        <v>0</v>
      </c>
      <c r="E32" s="88">
        <f t="shared" si="0"/>
        <v>0</v>
      </c>
      <c r="F32" s="87">
        <v>0</v>
      </c>
      <c r="G32" s="88">
        <f t="shared" si="0"/>
        <v>0</v>
      </c>
      <c r="H32" s="71">
        <f>LARGE((C32,E32,G32),1)</f>
        <v>0</v>
      </c>
      <c r="I32" s="68"/>
    </row>
    <row r="33" spans="1:9" ht="15" customHeight="1">
      <c r="A33" s="77"/>
      <c r="B33" s="86">
        <v>0</v>
      </c>
      <c r="C33" s="88">
        <f t="shared" si="0"/>
        <v>0</v>
      </c>
      <c r="D33" s="87">
        <v>0</v>
      </c>
      <c r="E33" s="88">
        <f t="shared" si="0"/>
        <v>0</v>
      </c>
      <c r="F33" s="87">
        <v>0</v>
      </c>
      <c r="G33" s="88">
        <f t="shared" si="0"/>
        <v>0</v>
      </c>
      <c r="H33" s="71">
        <f>LARGE((C33,E33,G33),1)</f>
        <v>0</v>
      </c>
      <c r="I33" s="68"/>
    </row>
    <row r="34" spans="1:9" ht="15" customHeight="1">
      <c r="A34" s="75"/>
      <c r="B34" s="86">
        <v>0</v>
      </c>
      <c r="C34" s="88">
        <f t="shared" si="0"/>
        <v>0</v>
      </c>
      <c r="D34" s="87">
        <v>0</v>
      </c>
      <c r="E34" s="88">
        <f t="shared" si="0"/>
        <v>0</v>
      </c>
      <c r="F34" s="87">
        <v>0</v>
      </c>
      <c r="G34" s="88">
        <f t="shared" si="0"/>
        <v>0</v>
      </c>
      <c r="H34" s="71">
        <f>LARGE((C34,E34,G34),1)</f>
        <v>0</v>
      </c>
      <c r="I34" s="68"/>
    </row>
    <row r="35" spans="1:9" ht="15" customHeight="1">
      <c r="A35" s="75"/>
      <c r="B35" s="86">
        <v>0</v>
      </c>
      <c r="C35" s="88">
        <f t="shared" si="0"/>
        <v>0</v>
      </c>
      <c r="D35" s="87">
        <v>0</v>
      </c>
      <c r="E35" s="88">
        <f t="shared" si="0"/>
        <v>0</v>
      </c>
      <c r="F35" s="87">
        <v>0</v>
      </c>
      <c r="G35" s="88">
        <f t="shared" si="0"/>
        <v>0</v>
      </c>
      <c r="H35" s="71">
        <f>LARGE((C35,E35,G35),1)</f>
        <v>0</v>
      </c>
      <c r="I35" s="68"/>
    </row>
    <row r="36" spans="1:9" ht="15" customHeight="1">
      <c r="A36" s="75"/>
      <c r="B36" s="86">
        <v>0</v>
      </c>
      <c r="C36" s="88">
        <f t="shared" si="0"/>
        <v>0</v>
      </c>
      <c r="D36" s="87">
        <v>0</v>
      </c>
      <c r="E36" s="88">
        <f t="shared" si="0"/>
        <v>0</v>
      </c>
      <c r="F36" s="87">
        <v>0</v>
      </c>
      <c r="G36" s="88">
        <f t="shared" si="0"/>
        <v>0</v>
      </c>
      <c r="H36" s="71">
        <f>LARGE((C36,E36,G36),1)</f>
        <v>0</v>
      </c>
      <c r="I36" s="68"/>
    </row>
    <row r="37" spans="1:9" ht="15" customHeight="1">
      <c r="A37" s="75"/>
      <c r="B37" s="86">
        <v>0</v>
      </c>
      <c r="C37" s="88">
        <f t="shared" si="0"/>
        <v>0</v>
      </c>
      <c r="D37" s="87">
        <v>0</v>
      </c>
      <c r="E37" s="88">
        <f t="shared" si="0"/>
        <v>0</v>
      </c>
      <c r="F37" s="87">
        <v>0</v>
      </c>
      <c r="G37" s="88">
        <f t="shared" si="0"/>
        <v>0</v>
      </c>
      <c r="H37" s="71">
        <f>LARGE((C37,E37,G37),1)</f>
        <v>0</v>
      </c>
      <c r="I37" s="68"/>
    </row>
    <row r="38" spans="1:9" ht="15" customHeight="1">
      <c r="A38" s="76"/>
      <c r="B38" s="86">
        <v>0</v>
      </c>
      <c r="C38" s="88">
        <f t="shared" si="0"/>
        <v>0</v>
      </c>
      <c r="D38" s="87">
        <v>0</v>
      </c>
      <c r="E38" s="88">
        <f t="shared" si="0"/>
        <v>0</v>
      </c>
      <c r="F38" s="87">
        <v>0</v>
      </c>
      <c r="G38" s="88">
        <f t="shared" si="0"/>
        <v>0</v>
      </c>
      <c r="H38" s="71">
        <f>LARGE((C38,E38,G38),1)</f>
        <v>0</v>
      </c>
      <c r="I38" s="68"/>
    </row>
    <row r="39" spans="1:9" ht="15" customHeight="1">
      <c r="A39" s="76"/>
      <c r="B39" s="86">
        <v>0</v>
      </c>
      <c r="C39" s="88">
        <f t="shared" si="0"/>
        <v>0</v>
      </c>
      <c r="D39" s="87">
        <v>0</v>
      </c>
      <c r="E39" s="88">
        <f t="shared" si="0"/>
        <v>0</v>
      </c>
      <c r="F39" s="87">
        <v>0</v>
      </c>
      <c r="G39" s="88">
        <f t="shared" si="0"/>
        <v>0</v>
      </c>
      <c r="H39" s="71">
        <f>LARGE((C39,E39,G39),1)</f>
        <v>0</v>
      </c>
      <c r="I39" s="68"/>
    </row>
    <row r="40" spans="1:9" ht="15" customHeight="1">
      <c r="A40" s="75"/>
      <c r="B40" s="86">
        <v>0</v>
      </c>
      <c r="C40" s="88">
        <f t="shared" si="0"/>
        <v>0</v>
      </c>
      <c r="D40" s="87">
        <v>0</v>
      </c>
      <c r="E40" s="88">
        <f t="shared" si="0"/>
        <v>0</v>
      </c>
      <c r="F40" s="87">
        <v>0</v>
      </c>
      <c r="G40" s="88">
        <f t="shared" si="0"/>
        <v>0</v>
      </c>
      <c r="H40" s="71">
        <f>LARGE((C40,E40,G40),1)</f>
        <v>0</v>
      </c>
      <c r="I40" s="68"/>
    </row>
    <row r="41" spans="1:9" ht="15" customHeight="1">
      <c r="A41" s="75"/>
      <c r="B41" s="87">
        <v>0</v>
      </c>
      <c r="C41" s="88">
        <f t="shared" si="0"/>
        <v>0</v>
      </c>
      <c r="D41" s="87">
        <v>0</v>
      </c>
      <c r="E41" s="88">
        <f t="shared" si="0"/>
        <v>0</v>
      </c>
      <c r="F41" s="87">
        <v>0</v>
      </c>
      <c r="G41" s="88">
        <f t="shared" si="0"/>
        <v>0</v>
      </c>
      <c r="H41" s="71">
        <f>LARGE((C41,E41,G41),1)</f>
        <v>0</v>
      </c>
      <c r="I41" s="68"/>
    </row>
    <row r="42" spans="1:9" ht="15" customHeight="1">
      <c r="A42" s="84"/>
      <c r="B42" s="87">
        <v>0</v>
      </c>
      <c r="C42" s="88">
        <f t="shared" si="0"/>
        <v>0</v>
      </c>
      <c r="D42" s="87">
        <v>0</v>
      </c>
      <c r="E42" s="88">
        <f t="shared" si="0"/>
        <v>0</v>
      </c>
      <c r="F42" s="87">
        <v>0</v>
      </c>
      <c r="G42" s="88">
        <f t="shared" si="0"/>
        <v>0</v>
      </c>
      <c r="H42" s="71">
        <f>LARGE((C42,E42,G42),1)</f>
        <v>0</v>
      </c>
      <c r="I42" s="68"/>
    </row>
    <row r="43" spans="1:9" ht="15" customHeight="1">
      <c r="A43" s="75"/>
      <c r="B43" s="87">
        <v>0</v>
      </c>
      <c r="C43" s="88">
        <f t="shared" si="0"/>
        <v>0</v>
      </c>
      <c r="D43" s="87">
        <v>0</v>
      </c>
      <c r="E43" s="88">
        <f t="shared" si="0"/>
        <v>0</v>
      </c>
      <c r="F43" s="87">
        <v>0</v>
      </c>
      <c r="G43" s="88">
        <f t="shared" si="0"/>
        <v>0</v>
      </c>
      <c r="H43" s="71">
        <f>LARGE((C43,E43,G43),1)</f>
        <v>0</v>
      </c>
      <c r="I43" s="68"/>
    </row>
    <row r="44" spans="1:9" ht="15" customHeight="1">
      <c r="A44" s="75"/>
      <c r="B44" s="87">
        <v>0</v>
      </c>
      <c r="C44" s="88">
        <f t="shared" si="0"/>
        <v>0</v>
      </c>
      <c r="D44" s="87">
        <v>0</v>
      </c>
      <c r="E44" s="88">
        <f t="shared" si="0"/>
        <v>0</v>
      </c>
      <c r="F44" s="87">
        <v>0</v>
      </c>
      <c r="G44" s="88">
        <f t="shared" si="0"/>
        <v>0</v>
      </c>
      <c r="H44" s="71">
        <f>LARGE((C44,E44,G44),1)</f>
        <v>0</v>
      </c>
      <c r="I44" s="68"/>
    </row>
    <row r="45" spans="1:9" ht="15" customHeight="1">
      <c r="A45" s="76"/>
      <c r="B45" s="87">
        <v>0</v>
      </c>
      <c r="C45" s="88">
        <f t="shared" si="0"/>
        <v>0</v>
      </c>
      <c r="D45" s="87">
        <v>0</v>
      </c>
      <c r="E45" s="88">
        <f t="shared" si="0"/>
        <v>0</v>
      </c>
      <c r="F45" s="87">
        <v>0</v>
      </c>
      <c r="G45" s="88">
        <f t="shared" si="0"/>
        <v>0</v>
      </c>
      <c r="H45" s="71">
        <f>LARGE((C45,E45,G45),1)</f>
        <v>0</v>
      </c>
      <c r="I45" s="68"/>
    </row>
    <row r="46" spans="1:9" ht="15" customHeight="1">
      <c r="A46" s="76"/>
      <c r="B46" s="87">
        <v>0</v>
      </c>
      <c r="C46" s="88">
        <f t="shared" si="0"/>
        <v>0</v>
      </c>
      <c r="D46" s="87">
        <v>0</v>
      </c>
      <c r="E46" s="88">
        <f t="shared" si="0"/>
        <v>0</v>
      </c>
      <c r="F46" s="87">
        <v>0</v>
      </c>
      <c r="G46" s="88">
        <f t="shared" si="0"/>
        <v>0</v>
      </c>
      <c r="H46" s="71">
        <f>LARGE((C46,E46,G46),1)</f>
        <v>0</v>
      </c>
      <c r="I46" s="68"/>
    </row>
    <row r="47" spans="1:9" ht="15" customHeight="1">
      <c r="A47" s="75"/>
      <c r="B47" s="87">
        <v>0</v>
      </c>
      <c r="C47" s="88">
        <f t="shared" si="0"/>
        <v>0</v>
      </c>
      <c r="D47" s="87">
        <v>0</v>
      </c>
      <c r="E47" s="88">
        <f t="shared" si="0"/>
        <v>0</v>
      </c>
      <c r="F47" s="87">
        <v>0</v>
      </c>
      <c r="G47" s="88">
        <f t="shared" si="0"/>
        <v>0</v>
      </c>
      <c r="H47" s="71">
        <f>LARGE((C47,E47,G47),1)</f>
        <v>0</v>
      </c>
      <c r="I47" s="68"/>
    </row>
    <row r="48" spans="1:9" ht="15" customHeight="1">
      <c r="A48" s="75"/>
      <c r="B48" s="87">
        <v>0</v>
      </c>
      <c r="C48" s="88">
        <f t="shared" si="0"/>
        <v>0</v>
      </c>
      <c r="D48" s="87">
        <v>0</v>
      </c>
      <c r="E48" s="88">
        <f t="shared" si="0"/>
        <v>0</v>
      </c>
      <c r="F48" s="87">
        <v>0</v>
      </c>
      <c r="G48" s="88">
        <f t="shared" si="0"/>
        <v>0</v>
      </c>
      <c r="H48" s="71">
        <f>LARGE((C48,E48,G48),1)</f>
        <v>0</v>
      </c>
      <c r="I48" s="68"/>
    </row>
    <row r="49" spans="1:9" ht="15" customHeight="1">
      <c r="A49" s="75"/>
      <c r="B49" s="87">
        <v>0</v>
      </c>
      <c r="C49" s="88">
        <f t="shared" si="0"/>
        <v>0</v>
      </c>
      <c r="D49" s="87">
        <v>0</v>
      </c>
      <c r="E49" s="88">
        <f t="shared" si="0"/>
        <v>0</v>
      </c>
      <c r="F49" s="87">
        <v>0</v>
      </c>
      <c r="G49" s="88">
        <f t="shared" si="0"/>
        <v>0</v>
      </c>
      <c r="H49" s="71">
        <f>LARGE((C49,E49,G49),1)</f>
        <v>0</v>
      </c>
      <c r="I49" s="68"/>
    </row>
    <row r="50" spans="1:9" ht="15" customHeight="1">
      <c r="A50" s="76"/>
      <c r="B50" s="87">
        <v>0</v>
      </c>
      <c r="C50" s="88">
        <f t="shared" si="0"/>
        <v>0</v>
      </c>
      <c r="D50" s="87">
        <v>0</v>
      </c>
      <c r="E50" s="88">
        <f t="shared" si="0"/>
        <v>0</v>
      </c>
      <c r="F50" s="87">
        <v>0</v>
      </c>
      <c r="G50" s="88">
        <f t="shared" si="0"/>
        <v>0</v>
      </c>
      <c r="H50" s="71">
        <f>LARGE((C50,E50,G50),1)</f>
        <v>0</v>
      </c>
      <c r="I50" s="68"/>
    </row>
    <row r="51" spans="1:9" ht="15" customHeight="1">
      <c r="A51" s="70"/>
      <c r="B51" s="87">
        <v>0</v>
      </c>
      <c r="C51" s="88">
        <f t="shared" si="0"/>
        <v>0</v>
      </c>
      <c r="D51" s="87">
        <v>0</v>
      </c>
      <c r="E51" s="88">
        <f t="shared" si="0"/>
        <v>0</v>
      </c>
      <c r="F51" s="87">
        <v>0</v>
      </c>
      <c r="G51" s="88">
        <f t="shared" si="0"/>
        <v>0</v>
      </c>
      <c r="H51" s="71">
        <f>LARGE((C51,E51,G51),1)</f>
        <v>0</v>
      </c>
      <c r="I51" s="68"/>
    </row>
    <row r="52" spans="1:9" ht="15" customHeight="1">
      <c r="A52" s="82"/>
      <c r="B52" s="87">
        <v>0</v>
      </c>
      <c r="C52" s="88">
        <f t="shared" si="0"/>
        <v>0</v>
      </c>
      <c r="D52" s="87">
        <v>0</v>
      </c>
      <c r="E52" s="88">
        <f t="shared" si="0"/>
        <v>0</v>
      </c>
      <c r="F52" s="87">
        <v>0</v>
      </c>
      <c r="G52" s="88">
        <f t="shared" si="0"/>
        <v>0</v>
      </c>
      <c r="H52" s="71">
        <f>LARGE((C52,E52,G52),1)</f>
        <v>0</v>
      </c>
      <c r="I52" s="68"/>
    </row>
    <row r="53" spans="1:9" ht="15" customHeight="1">
      <c r="A53" s="78"/>
      <c r="B53" s="87">
        <v>0</v>
      </c>
      <c r="C53" s="88">
        <f t="shared" si="0"/>
        <v>0</v>
      </c>
      <c r="D53" s="87">
        <v>0</v>
      </c>
      <c r="E53" s="88">
        <f t="shared" si="0"/>
        <v>0</v>
      </c>
      <c r="F53" s="87">
        <v>0</v>
      </c>
      <c r="G53" s="88">
        <f t="shared" si="0"/>
        <v>0</v>
      </c>
      <c r="H53" s="71">
        <f>LARGE((C53,E53,G53),1)</f>
        <v>0</v>
      </c>
      <c r="I53" s="68"/>
    </row>
    <row r="54" spans="1:9" ht="15" customHeight="1">
      <c r="A54" s="75"/>
      <c r="B54" s="87">
        <v>0</v>
      </c>
      <c r="C54" s="88">
        <f t="shared" si="0"/>
        <v>0</v>
      </c>
      <c r="D54" s="87">
        <v>0</v>
      </c>
      <c r="E54" s="88">
        <f t="shared" si="0"/>
        <v>0</v>
      </c>
      <c r="F54" s="87">
        <v>0</v>
      </c>
      <c r="G54" s="88">
        <f t="shared" si="0"/>
        <v>0</v>
      </c>
      <c r="H54" s="71">
        <f>LARGE((C54,E54,G54),1)</f>
        <v>0</v>
      </c>
      <c r="I54" s="68"/>
    </row>
    <row r="55" spans="1:9" ht="15" customHeight="1">
      <c r="A55" s="76"/>
      <c r="B55" s="87">
        <v>0</v>
      </c>
      <c r="C55" s="88">
        <f t="shared" si="0"/>
        <v>0</v>
      </c>
      <c r="D55" s="87">
        <v>0</v>
      </c>
      <c r="E55" s="88">
        <f t="shared" si="0"/>
        <v>0</v>
      </c>
      <c r="F55" s="87">
        <v>0</v>
      </c>
      <c r="G55" s="88">
        <f t="shared" si="0"/>
        <v>0</v>
      </c>
      <c r="H55" s="71">
        <f>LARGE((C55,E55,G55),1)</f>
        <v>0</v>
      </c>
      <c r="I55" s="68"/>
    </row>
    <row r="56" spans="1:9" ht="15" customHeight="1">
      <c r="A56" s="76"/>
      <c r="B56" s="87">
        <v>0</v>
      </c>
      <c r="C56" s="88">
        <f t="shared" si="0"/>
        <v>0</v>
      </c>
      <c r="D56" s="87">
        <v>0</v>
      </c>
      <c r="E56" s="88">
        <f t="shared" si="0"/>
        <v>0</v>
      </c>
      <c r="F56" s="87">
        <v>0</v>
      </c>
      <c r="G56" s="88">
        <f t="shared" si="0"/>
        <v>0</v>
      </c>
      <c r="H56" s="71">
        <f>LARGE((C56,E56,G56),1)</f>
        <v>0</v>
      </c>
      <c r="I56" s="68"/>
    </row>
    <row r="57" spans="1:9" ht="15" customHeight="1">
      <c r="A57" s="79"/>
      <c r="B57" s="87">
        <v>0</v>
      </c>
      <c r="C57" s="88">
        <f t="shared" si="0"/>
        <v>0</v>
      </c>
      <c r="D57" s="87">
        <v>0</v>
      </c>
      <c r="E57" s="88">
        <f t="shared" si="0"/>
        <v>0</v>
      </c>
      <c r="F57" s="87">
        <v>0</v>
      </c>
      <c r="G57" s="88">
        <f t="shared" si="0"/>
        <v>0</v>
      </c>
      <c r="H57" s="71">
        <f>LARGE((C57,E57,G57),1)</f>
        <v>0</v>
      </c>
      <c r="I57" s="68"/>
    </row>
    <row r="58" spans="1:9" ht="15" customHeight="1">
      <c r="A58" s="76"/>
      <c r="B58" s="87">
        <v>0</v>
      </c>
      <c r="C58" s="88">
        <f>B58/B$15*1000*B$14</f>
        <v>0</v>
      </c>
      <c r="D58" s="87">
        <v>0</v>
      </c>
      <c r="E58" s="88">
        <f>D58/D$15*1000*D$14</f>
        <v>0</v>
      </c>
      <c r="F58" s="87">
        <v>0</v>
      </c>
      <c r="G58" s="88">
        <f>F58/F$15*1000*F$14</f>
        <v>0</v>
      </c>
      <c r="H58" s="71">
        <f>LARGE((C58,E58,G58),1)</f>
        <v>0</v>
      </c>
      <c r="I58" s="6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0">
    <cfRule type="duplicateValues" dxfId="62" priority="14"/>
  </conditionalFormatting>
  <conditionalFormatting sqref="A50">
    <cfRule type="duplicateValues" dxfId="61" priority="15"/>
  </conditionalFormatting>
  <conditionalFormatting sqref="A51">
    <cfRule type="duplicateValues" dxfId="60" priority="12"/>
  </conditionalFormatting>
  <conditionalFormatting sqref="A51">
    <cfRule type="duplicateValues" dxfId="59" priority="13"/>
  </conditionalFormatting>
  <conditionalFormatting sqref="A34:A41 A21:A23 A27:A28 A53 A30:A32 A43:A49 A25">
    <cfRule type="duplicateValues" dxfId="58" priority="22"/>
  </conditionalFormatting>
  <conditionalFormatting sqref="A34:A41 A21:A23 A27:A28 A53 A30:A32 A43:A49 A25">
    <cfRule type="duplicateValues" dxfId="57" priority="23"/>
  </conditionalFormatting>
  <conditionalFormatting sqref="A57">
    <cfRule type="duplicateValues" dxfId="56" priority="20"/>
  </conditionalFormatting>
  <conditionalFormatting sqref="A57">
    <cfRule type="duplicateValues" dxfId="55" priority="21"/>
  </conditionalFormatting>
  <conditionalFormatting sqref="A33">
    <cfRule type="duplicateValues" dxfId="54" priority="18"/>
  </conditionalFormatting>
  <conditionalFormatting sqref="A33">
    <cfRule type="duplicateValues" dxfId="53" priority="19"/>
  </conditionalFormatting>
  <conditionalFormatting sqref="A26">
    <cfRule type="duplicateValues" dxfId="52" priority="16"/>
  </conditionalFormatting>
  <conditionalFormatting sqref="A26">
    <cfRule type="duplicateValues" dxfId="51" priority="17"/>
  </conditionalFormatting>
  <conditionalFormatting sqref="A29">
    <cfRule type="duplicateValues" dxfId="50" priority="11"/>
  </conditionalFormatting>
  <conditionalFormatting sqref="A42">
    <cfRule type="duplicateValues" dxfId="49" priority="10"/>
  </conditionalFormatting>
  <conditionalFormatting sqref="A52">
    <cfRule type="duplicateValues" dxfId="48" priority="9"/>
  </conditionalFormatting>
  <conditionalFormatting sqref="A19">
    <cfRule type="duplicateValues" dxfId="47" priority="7"/>
  </conditionalFormatting>
  <conditionalFormatting sqref="A19">
    <cfRule type="duplicateValues" dxfId="46" priority="8"/>
  </conditionalFormatting>
  <conditionalFormatting sqref="A18">
    <cfRule type="duplicateValues" dxfId="45" priority="3"/>
  </conditionalFormatting>
  <conditionalFormatting sqref="A18">
    <cfRule type="duplicateValues" dxfId="44" priority="4"/>
  </conditionalFormatting>
  <conditionalFormatting sqref="A17">
    <cfRule type="duplicateValues" dxfId="43" priority="1"/>
  </conditionalFormatting>
  <conditionalFormatting sqref="A17">
    <cfRule type="duplicateValues" dxfId="42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11" workbookViewId="0">
      <selection activeCell="K43" sqref="K43"/>
    </sheetView>
  </sheetViews>
  <sheetFormatPr baseColWidth="10" defaultColWidth="10.7109375" defaultRowHeight="13" x14ac:dyDescent="0"/>
  <cols>
    <col min="1" max="1" width="21.5703125" customWidth="1"/>
    <col min="2" max="2" width="8.7109375" customWidth="1"/>
    <col min="3" max="3" width="8.7109375" style="92" customWidth="1"/>
    <col min="4" max="8" width="8.7109375" customWidth="1"/>
    <col min="9" max="9" width="9.140625" customWidth="1"/>
  </cols>
  <sheetData>
    <row r="1" spans="1:9" ht="15" customHeight="1">
      <c r="A1" s="145"/>
      <c r="B1" s="94"/>
      <c r="C1" s="94"/>
      <c r="D1" s="94"/>
      <c r="E1" s="94"/>
      <c r="F1" s="94"/>
      <c r="G1" s="94"/>
      <c r="H1" s="94"/>
      <c r="I1" s="46"/>
    </row>
    <row r="2" spans="1:9" ht="15" customHeight="1">
      <c r="A2" s="145"/>
      <c r="B2" s="147" t="s">
        <v>42</v>
      </c>
      <c r="C2" s="147"/>
      <c r="D2" s="147"/>
      <c r="E2" s="147"/>
      <c r="F2" s="147"/>
      <c r="G2" s="94"/>
      <c r="H2" s="94"/>
      <c r="I2" s="46"/>
    </row>
    <row r="3" spans="1:9" ht="15" customHeight="1">
      <c r="A3" s="145"/>
      <c r="B3" s="94"/>
      <c r="C3" s="94"/>
      <c r="D3" s="94"/>
      <c r="E3" s="94"/>
      <c r="F3" s="94"/>
      <c r="G3" s="94"/>
      <c r="H3" s="94"/>
      <c r="I3" s="46"/>
    </row>
    <row r="4" spans="1:9" ht="15" customHeight="1">
      <c r="A4" s="145"/>
      <c r="B4" s="147" t="s">
        <v>34</v>
      </c>
      <c r="C4" s="147"/>
      <c r="D4" s="147"/>
      <c r="E4" s="147"/>
      <c r="F4" s="147"/>
      <c r="G4" s="94"/>
      <c r="H4" s="94"/>
      <c r="I4" s="46"/>
    </row>
    <row r="5" spans="1:9" ht="15" customHeight="1">
      <c r="A5" s="145"/>
      <c r="B5" s="94"/>
      <c r="C5" s="94"/>
      <c r="D5" s="94"/>
      <c r="E5" s="94"/>
      <c r="F5" s="94"/>
      <c r="G5" s="94"/>
      <c r="H5" s="94"/>
      <c r="I5" s="46"/>
    </row>
    <row r="6" spans="1:9" ht="15" customHeight="1">
      <c r="A6" s="145"/>
      <c r="B6" s="146"/>
      <c r="C6" s="146"/>
      <c r="D6" s="94"/>
      <c r="E6" s="94"/>
      <c r="F6" s="94"/>
      <c r="G6" s="94"/>
      <c r="H6" s="94"/>
      <c r="I6" s="46"/>
    </row>
    <row r="7" spans="1:9" ht="15" customHeight="1">
      <c r="A7" s="145"/>
      <c r="B7" s="94"/>
      <c r="C7" s="94"/>
      <c r="D7" s="94"/>
      <c r="E7" s="94"/>
      <c r="F7" s="94"/>
      <c r="G7" s="94"/>
      <c r="H7" s="94"/>
      <c r="I7" s="46"/>
    </row>
    <row r="8" spans="1:9" ht="15" customHeight="1">
      <c r="A8" s="47" t="s">
        <v>11</v>
      </c>
      <c r="B8" s="48" t="s">
        <v>100</v>
      </c>
      <c r="C8" s="48"/>
      <c r="D8" s="48"/>
      <c r="E8" s="48"/>
      <c r="F8" s="93"/>
      <c r="G8" s="93"/>
      <c r="H8" s="93"/>
      <c r="I8" s="46"/>
    </row>
    <row r="9" spans="1:9" ht="15" customHeight="1">
      <c r="A9" s="47" t="s">
        <v>0</v>
      </c>
      <c r="B9" s="48" t="s">
        <v>101</v>
      </c>
      <c r="C9" s="48"/>
      <c r="D9" s="48"/>
      <c r="E9" s="48"/>
      <c r="F9" s="93"/>
      <c r="G9" s="93"/>
      <c r="H9" s="93"/>
      <c r="I9" s="46"/>
    </row>
    <row r="10" spans="1:9" ht="15" customHeight="1">
      <c r="A10" s="47" t="s">
        <v>13</v>
      </c>
      <c r="B10" s="148">
        <v>41721</v>
      </c>
      <c r="C10" s="148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 t="s">
        <v>59</v>
      </c>
      <c r="C11" s="49"/>
      <c r="D11" s="94"/>
      <c r="E11" s="94"/>
      <c r="F11" s="94"/>
      <c r="G11" s="94"/>
      <c r="H11" s="94"/>
      <c r="I11" s="46"/>
    </row>
    <row r="12" spans="1:9" ht="15" customHeight="1">
      <c r="A12" s="47" t="s">
        <v>16</v>
      </c>
      <c r="B12" s="93" t="s">
        <v>44</v>
      </c>
      <c r="C12" s="94"/>
      <c r="D12" s="94"/>
      <c r="E12" s="94"/>
      <c r="F12" s="94"/>
      <c r="G12" s="94"/>
      <c r="H12" s="94"/>
      <c r="I12" s="46"/>
    </row>
    <row r="13" spans="1:9" ht="15" customHeight="1">
      <c r="A13" s="93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93" t="s">
        <v>15</v>
      </c>
      <c r="B14" s="56">
        <v>0.7</v>
      </c>
      <c r="C14" s="57"/>
      <c r="D14" s="58">
        <v>0</v>
      </c>
      <c r="E14" s="57"/>
      <c r="F14" s="58">
        <v>0.8</v>
      </c>
      <c r="G14" s="57"/>
      <c r="H14" s="59" t="s">
        <v>18</v>
      </c>
      <c r="I14" s="60" t="s">
        <v>25</v>
      </c>
    </row>
    <row r="15" spans="1:9" ht="15" customHeight="1">
      <c r="A15" s="93" t="s">
        <v>14</v>
      </c>
      <c r="B15" s="61">
        <v>86.8</v>
      </c>
      <c r="C15" s="62"/>
      <c r="D15" s="63">
        <v>1</v>
      </c>
      <c r="E15" s="62"/>
      <c r="F15" s="63">
        <v>85.4</v>
      </c>
      <c r="G15" s="62"/>
      <c r="H15" s="59" t="s">
        <v>19</v>
      </c>
      <c r="I15" s="60" t="s">
        <v>26</v>
      </c>
    </row>
    <row r="16" spans="1:9" ht="15" customHeight="1">
      <c r="A16" s="93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11</v>
      </c>
    </row>
    <row r="17" spans="1:9" ht="15" customHeight="1">
      <c r="A17" s="96" t="s">
        <v>45</v>
      </c>
      <c r="B17" s="86">
        <v>86.8</v>
      </c>
      <c r="C17" s="88">
        <f>B17/B$15*1000*B$14</f>
        <v>700</v>
      </c>
      <c r="D17" s="87">
        <v>0</v>
      </c>
      <c r="E17" s="88">
        <f>D17/D$15*1000*D$14</f>
        <v>0</v>
      </c>
      <c r="F17" s="87">
        <v>85.4</v>
      </c>
      <c r="G17" s="88">
        <f>F17/F$15*1000*F$14</f>
        <v>800</v>
      </c>
      <c r="H17" s="71">
        <f>LARGE((C17,E17,G17),1)</f>
        <v>800</v>
      </c>
      <c r="I17" s="68">
        <v>1</v>
      </c>
    </row>
    <row r="18" spans="1:9" ht="15" customHeight="1">
      <c r="A18" s="83"/>
      <c r="B18" s="86">
        <v>0</v>
      </c>
      <c r="C18" s="88">
        <f>B18/B$15*1000*B$14</f>
        <v>0</v>
      </c>
      <c r="D18" s="87">
        <v>0</v>
      </c>
      <c r="E18" s="88">
        <f>D18/D$15*1000*D$14</f>
        <v>0</v>
      </c>
      <c r="F18" s="87">
        <v>0</v>
      </c>
      <c r="G18" s="88">
        <f>F18/F$15*1000*F$14</f>
        <v>0</v>
      </c>
      <c r="H18" s="71">
        <f>LARGE((C18,E18,G18),1)</f>
        <v>0</v>
      </c>
      <c r="I18" s="68"/>
    </row>
    <row r="19" spans="1:9" ht="15" customHeight="1">
      <c r="A19" s="83"/>
      <c r="B19" s="86">
        <v>0</v>
      </c>
      <c r="C19" s="88">
        <f t="shared" ref="C19:G57" si="0">B19/B$15*1000*B$14</f>
        <v>0</v>
      </c>
      <c r="D19" s="87">
        <v>0</v>
      </c>
      <c r="E19" s="88">
        <f t="shared" si="0"/>
        <v>0</v>
      </c>
      <c r="F19" s="87">
        <v>0</v>
      </c>
      <c r="G19" s="88">
        <f t="shared" si="0"/>
        <v>0</v>
      </c>
      <c r="H19" s="71">
        <f>LARGE((C19,E19,G19),1)</f>
        <v>0</v>
      </c>
      <c r="I19" s="68"/>
    </row>
    <row r="20" spans="1:9" ht="15" customHeight="1">
      <c r="A20" s="85"/>
      <c r="B20" s="86">
        <v>0</v>
      </c>
      <c r="C20" s="88">
        <f t="shared" si="0"/>
        <v>0</v>
      </c>
      <c r="D20" s="87">
        <v>0</v>
      </c>
      <c r="E20" s="88">
        <f t="shared" si="0"/>
        <v>0</v>
      </c>
      <c r="F20" s="87">
        <v>0</v>
      </c>
      <c r="G20" s="88">
        <f>F20/F$15*1000*F$14</f>
        <v>0</v>
      </c>
      <c r="H20" s="71">
        <f>LARGE((C20,E20,G20),1)</f>
        <v>0</v>
      </c>
      <c r="I20" s="68"/>
    </row>
    <row r="21" spans="1:9" ht="15" customHeight="1">
      <c r="A21" s="73"/>
      <c r="B21" s="86">
        <v>0</v>
      </c>
      <c r="C21" s="88">
        <f t="shared" si="0"/>
        <v>0</v>
      </c>
      <c r="D21" s="87">
        <v>0</v>
      </c>
      <c r="E21" s="88">
        <f>D21/D$15*1000*D$14</f>
        <v>0</v>
      </c>
      <c r="F21" s="87">
        <v>0</v>
      </c>
      <c r="G21" s="88">
        <f t="shared" si="0"/>
        <v>0</v>
      </c>
      <c r="H21" s="71">
        <f>LARGE((C21,E21,G21),1)</f>
        <v>0</v>
      </c>
      <c r="I21" s="68"/>
    </row>
    <row r="22" spans="1:9" ht="15" customHeight="1">
      <c r="A22" s="74"/>
      <c r="B22" s="86">
        <v>0</v>
      </c>
      <c r="C22" s="88">
        <f>B22/B$15*1000*B$14</f>
        <v>0</v>
      </c>
      <c r="D22" s="87">
        <v>0</v>
      </c>
      <c r="E22" s="88">
        <f>D22/D$15*1000*D$14</f>
        <v>0</v>
      </c>
      <c r="F22" s="87">
        <v>0</v>
      </c>
      <c r="G22" s="88">
        <f>F22/F$15*1000*F$14</f>
        <v>0</v>
      </c>
      <c r="H22" s="71">
        <f>LARGE((C22,E22,G22),1)</f>
        <v>0</v>
      </c>
      <c r="I22" s="68"/>
    </row>
    <row r="23" spans="1:9" ht="15" customHeight="1">
      <c r="A23" s="73"/>
      <c r="B23" s="86">
        <v>0</v>
      </c>
      <c r="C23" s="88">
        <f>B23/B$15*1000*B$14</f>
        <v>0</v>
      </c>
      <c r="D23" s="87">
        <v>0</v>
      </c>
      <c r="E23" s="88">
        <f t="shared" si="0"/>
        <v>0</v>
      </c>
      <c r="F23" s="87">
        <v>0</v>
      </c>
      <c r="G23" s="88">
        <f t="shared" si="0"/>
        <v>0</v>
      </c>
      <c r="H23" s="71">
        <f>LARGE((C23,E23,G23),1)</f>
        <v>0</v>
      </c>
      <c r="I23" s="68"/>
    </row>
    <row r="24" spans="1:9" ht="15" customHeight="1">
      <c r="A24" s="84"/>
      <c r="B24" s="86">
        <v>0</v>
      </c>
      <c r="C24" s="88">
        <f t="shared" si="0"/>
        <v>0</v>
      </c>
      <c r="D24" s="87">
        <v>0</v>
      </c>
      <c r="E24" s="88">
        <f t="shared" si="0"/>
        <v>0</v>
      </c>
      <c r="F24" s="87">
        <v>0</v>
      </c>
      <c r="G24" s="88">
        <f>F24/F$15*1000*F$14</f>
        <v>0</v>
      </c>
      <c r="H24" s="71">
        <f>LARGE((C24,E24,G24),1)</f>
        <v>0</v>
      </c>
      <c r="I24" s="68"/>
    </row>
    <row r="25" spans="1:9" ht="15" customHeight="1">
      <c r="A25" s="74"/>
      <c r="B25" s="86">
        <v>0</v>
      </c>
      <c r="C25" s="88">
        <f t="shared" si="0"/>
        <v>0</v>
      </c>
      <c r="D25" s="87">
        <v>0</v>
      </c>
      <c r="E25" s="88">
        <f t="shared" si="0"/>
        <v>0</v>
      </c>
      <c r="F25" s="87">
        <v>0</v>
      </c>
      <c r="G25" s="88">
        <f t="shared" si="0"/>
        <v>0</v>
      </c>
      <c r="H25" s="71">
        <f>LARGE((C25,E25,G25),1)</f>
        <v>0</v>
      </c>
      <c r="I25" s="68"/>
    </row>
    <row r="26" spans="1:9" ht="15" customHeight="1">
      <c r="A26" s="74"/>
      <c r="B26" s="86">
        <v>0</v>
      </c>
      <c r="C26" s="88">
        <f t="shared" si="0"/>
        <v>0</v>
      </c>
      <c r="D26" s="87">
        <v>0</v>
      </c>
      <c r="E26" s="88">
        <f t="shared" si="0"/>
        <v>0</v>
      </c>
      <c r="F26" s="87">
        <v>0</v>
      </c>
      <c r="G26" s="88">
        <f t="shared" si="0"/>
        <v>0</v>
      </c>
      <c r="H26" s="71">
        <f>LARGE((C26,E26,G26),1)</f>
        <v>0</v>
      </c>
      <c r="I26" s="68"/>
    </row>
    <row r="27" spans="1:9" ht="15" customHeight="1">
      <c r="A27" s="74"/>
      <c r="B27" s="86">
        <v>0</v>
      </c>
      <c r="C27" s="88">
        <f t="shared" si="0"/>
        <v>0</v>
      </c>
      <c r="D27" s="87">
        <v>0</v>
      </c>
      <c r="E27" s="88">
        <f t="shared" si="0"/>
        <v>0</v>
      </c>
      <c r="F27" s="87">
        <v>0</v>
      </c>
      <c r="G27" s="88">
        <f t="shared" si="0"/>
        <v>0</v>
      </c>
      <c r="H27" s="71">
        <f>LARGE((C27,E27,G27),1)</f>
        <v>0</v>
      </c>
      <c r="I27" s="68"/>
    </row>
    <row r="28" spans="1:9" ht="15" customHeight="1">
      <c r="A28" s="74"/>
      <c r="B28" s="86">
        <v>0</v>
      </c>
      <c r="C28" s="88">
        <f t="shared" si="0"/>
        <v>0</v>
      </c>
      <c r="D28" s="87">
        <v>0</v>
      </c>
      <c r="E28" s="88">
        <f t="shared" si="0"/>
        <v>0</v>
      </c>
      <c r="F28" s="87">
        <v>0</v>
      </c>
      <c r="G28" s="88">
        <f t="shared" si="0"/>
        <v>0</v>
      </c>
      <c r="H28" s="71">
        <f>LARGE((C28,E28,G28),1)</f>
        <v>0</v>
      </c>
      <c r="I28" s="68"/>
    </row>
    <row r="29" spans="1:9" ht="15" customHeight="1">
      <c r="A29" s="84"/>
      <c r="B29" s="86">
        <v>0</v>
      </c>
      <c r="C29" s="88">
        <f t="shared" si="0"/>
        <v>0</v>
      </c>
      <c r="D29" s="87">
        <v>0</v>
      </c>
      <c r="E29" s="88">
        <f t="shared" si="0"/>
        <v>0</v>
      </c>
      <c r="F29" s="87">
        <v>0</v>
      </c>
      <c r="G29" s="88">
        <f t="shared" si="0"/>
        <v>0</v>
      </c>
      <c r="H29" s="71">
        <f>LARGE((C29,E29,G29),1)</f>
        <v>0</v>
      </c>
      <c r="I29" s="68"/>
    </row>
    <row r="30" spans="1:9" ht="15" customHeight="1">
      <c r="A30" s="76"/>
      <c r="B30" s="86">
        <v>0</v>
      </c>
      <c r="C30" s="88">
        <f t="shared" si="0"/>
        <v>0</v>
      </c>
      <c r="D30" s="87">
        <v>0</v>
      </c>
      <c r="E30" s="88">
        <f t="shared" si="0"/>
        <v>0</v>
      </c>
      <c r="F30" s="87">
        <v>0</v>
      </c>
      <c r="G30" s="88">
        <f t="shared" si="0"/>
        <v>0</v>
      </c>
      <c r="H30" s="71">
        <f>LARGE((C30,E30,G30),1)</f>
        <v>0</v>
      </c>
      <c r="I30" s="68"/>
    </row>
    <row r="31" spans="1:9" ht="15" customHeight="1">
      <c r="A31" s="76"/>
      <c r="B31" s="86">
        <v>0</v>
      </c>
      <c r="C31" s="88">
        <f t="shared" si="0"/>
        <v>0</v>
      </c>
      <c r="D31" s="87">
        <v>0</v>
      </c>
      <c r="E31" s="88">
        <f t="shared" si="0"/>
        <v>0</v>
      </c>
      <c r="F31" s="87">
        <v>0</v>
      </c>
      <c r="G31" s="88">
        <f t="shared" si="0"/>
        <v>0</v>
      </c>
      <c r="H31" s="71">
        <f>LARGE((C31,E31,G31),1)</f>
        <v>0</v>
      </c>
      <c r="I31" s="68"/>
    </row>
    <row r="32" spans="1:9" ht="15" customHeight="1">
      <c r="A32" s="76"/>
      <c r="B32" s="86">
        <v>0</v>
      </c>
      <c r="C32" s="88">
        <f t="shared" si="0"/>
        <v>0</v>
      </c>
      <c r="D32" s="87">
        <v>0</v>
      </c>
      <c r="E32" s="88">
        <f t="shared" si="0"/>
        <v>0</v>
      </c>
      <c r="F32" s="87">
        <v>0</v>
      </c>
      <c r="G32" s="88">
        <f t="shared" si="0"/>
        <v>0</v>
      </c>
      <c r="H32" s="71">
        <f>LARGE((C32,E32,G32),1)</f>
        <v>0</v>
      </c>
      <c r="I32" s="68"/>
    </row>
    <row r="33" spans="1:9" ht="15" customHeight="1">
      <c r="A33" s="77"/>
      <c r="B33" s="86">
        <v>0</v>
      </c>
      <c r="C33" s="88">
        <f t="shared" si="0"/>
        <v>0</v>
      </c>
      <c r="D33" s="87">
        <v>0</v>
      </c>
      <c r="E33" s="88">
        <f t="shared" si="0"/>
        <v>0</v>
      </c>
      <c r="F33" s="87">
        <v>0</v>
      </c>
      <c r="G33" s="88">
        <f t="shared" si="0"/>
        <v>0</v>
      </c>
      <c r="H33" s="71">
        <f>LARGE((C33,E33,G33),1)</f>
        <v>0</v>
      </c>
      <c r="I33" s="68"/>
    </row>
    <row r="34" spans="1:9" ht="15" customHeight="1">
      <c r="A34" s="75"/>
      <c r="B34" s="86">
        <v>0</v>
      </c>
      <c r="C34" s="88">
        <f t="shared" si="0"/>
        <v>0</v>
      </c>
      <c r="D34" s="87">
        <v>0</v>
      </c>
      <c r="E34" s="88">
        <f t="shared" si="0"/>
        <v>0</v>
      </c>
      <c r="F34" s="87">
        <v>0</v>
      </c>
      <c r="G34" s="88">
        <f t="shared" si="0"/>
        <v>0</v>
      </c>
      <c r="H34" s="71">
        <f>LARGE((C34,E34,G34),1)</f>
        <v>0</v>
      </c>
      <c r="I34" s="68"/>
    </row>
    <row r="35" spans="1:9" ht="15" customHeight="1">
      <c r="A35" s="75"/>
      <c r="B35" s="86">
        <v>0</v>
      </c>
      <c r="C35" s="88">
        <f t="shared" si="0"/>
        <v>0</v>
      </c>
      <c r="D35" s="87">
        <v>0</v>
      </c>
      <c r="E35" s="88">
        <f t="shared" si="0"/>
        <v>0</v>
      </c>
      <c r="F35" s="87">
        <v>0</v>
      </c>
      <c r="G35" s="88">
        <f t="shared" si="0"/>
        <v>0</v>
      </c>
      <c r="H35" s="71">
        <f>LARGE((C35,E35,G35),1)</f>
        <v>0</v>
      </c>
      <c r="I35" s="68"/>
    </row>
    <row r="36" spans="1:9" ht="15" customHeight="1">
      <c r="A36" s="75"/>
      <c r="B36" s="86">
        <v>0</v>
      </c>
      <c r="C36" s="88">
        <f t="shared" si="0"/>
        <v>0</v>
      </c>
      <c r="D36" s="87">
        <v>0</v>
      </c>
      <c r="E36" s="88">
        <f t="shared" si="0"/>
        <v>0</v>
      </c>
      <c r="F36" s="87">
        <v>0</v>
      </c>
      <c r="G36" s="88">
        <f t="shared" si="0"/>
        <v>0</v>
      </c>
      <c r="H36" s="71">
        <f>LARGE((C36,E36,G36),1)</f>
        <v>0</v>
      </c>
      <c r="I36" s="68"/>
    </row>
    <row r="37" spans="1:9" ht="15" customHeight="1">
      <c r="A37" s="75"/>
      <c r="B37" s="86">
        <v>0</v>
      </c>
      <c r="C37" s="88">
        <f t="shared" si="0"/>
        <v>0</v>
      </c>
      <c r="D37" s="87">
        <v>0</v>
      </c>
      <c r="E37" s="88">
        <f t="shared" si="0"/>
        <v>0</v>
      </c>
      <c r="F37" s="87">
        <v>0</v>
      </c>
      <c r="G37" s="88">
        <f t="shared" si="0"/>
        <v>0</v>
      </c>
      <c r="H37" s="71">
        <f>LARGE((C37,E37,G37),1)</f>
        <v>0</v>
      </c>
      <c r="I37" s="68"/>
    </row>
    <row r="38" spans="1:9" ht="15" customHeight="1">
      <c r="A38" s="76"/>
      <c r="B38" s="86">
        <v>0</v>
      </c>
      <c r="C38" s="88">
        <f t="shared" si="0"/>
        <v>0</v>
      </c>
      <c r="D38" s="87">
        <v>0</v>
      </c>
      <c r="E38" s="88">
        <f t="shared" si="0"/>
        <v>0</v>
      </c>
      <c r="F38" s="87">
        <v>0</v>
      </c>
      <c r="G38" s="88">
        <f t="shared" si="0"/>
        <v>0</v>
      </c>
      <c r="H38" s="71">
        <f>LARGE((C38,E38,G38),1)</f>
        <v>0</v>
      </c>
      <c r="I38" s="68"/>
    </row>
    <row r="39" spans="1:9" ht="15" customHeight="1">
      <c r="A39" s="76"/>
      <c r="B39" s="86">
        <v>0</v>
      </c>
      <c r="C39" s="88">
        <f t="shared" si="0"/>
        <v>0</v>
      </c>
      <c r="D39" s="87">
        <v>0</v>
      </c>
      <c r="E39" s="88">
        <f t="shared" si="0"/>
        <v>0</v>
      </c>
      <c r="F39" s="87">
        <v>0</v>
      </c>
      <c r="G39" s="88">
        <f t="shared" si="0"/>
        <v>0</v>
      </c>
      <c r="H39" s="71">
        <f>LARGE((C39,E39,G39),1)</f>
        <v>0</v>
      </c>
      <c r="I39" s="68"/>
    </row>
    <row r="40" spans="1:9" ht="15" customHeight="1">
      <c r="A40" s="75"/>
      <c r="B40" s="86">
        <v>0</v>
      </c>
      <c r="C40" s="88">
        <f t="shared" si="0"/>
        <v>0</v>
      </c>
      <c r="D40" s="87">
        <v>0</v>
      </c>
      <c r="E40" s="88">
        <f t="shared" si="0"/>
        <v>0</v>
      </c>
      <c r="F40" s="87">
        <v>0</v>
      </c>
      <c r="G40" s="88">
        <f t="shared" si="0"/>
        <v>0</v>
      </c>
      <c r="H40" s="71">
        <f>LARGE((C40,E40,G40),1)</f>
        <v>0</v>
      </c>
      <c r="I40" s="68"/>
    </row>
    <row r="41" spans="1:9" ht="15" customHeight="1">
      <c r="A41" s="75"/>
      <c r="B41" s="87">
        <v>0</v>
      </c>
      <c r="C41" s="88">
        <f t="shared" si="0"/>
        <v>0</v>
      </c>
      <c r="D41" s="87">
        <v>0</v>
      </c>
      <c r="E41" s="88">
        <f t="shared" si="0"/>
        <v>0</v>
      </c>
      <c r="F41" s="87">
        <v>0</v>
      </c>
      <c r="G41" s="88">
        <f t="shared" si="0"/>
        <v>0</v>
      </c>
      <c r="H41" s="71">
        <f>LARGE((C41,E41,G41),1)</f>
        <v>0</v>
      </c>
      <c r="I41" s="68"/>
    </row>
    <row r="42" spans="1:9" ht="15" customHeight="1">
      <c r="A42" s="84"/>
      <c r="B42" s="87">
        <v>0</v>
      </c>
      <c r="C42" s="88">
        <f t="shared" si="0"/>
        <v>0</v>
      </c>
      <c r="D42" s="87">
        <v>0</v>
      </c>
      <c r="E42" s="88">
        <f t="shared" si="0"/>
        <v>0</v>
      </c>
      <c r="F42" s="87">
        <v>0</v>
      </c>
      <c r="G42" s="88">
        <f t="shared" si="0"/>
        <v>0</v>
      </c>
      <c r="H42" s="71">
        <f>LARGE((C42,E42,G42),1)</f>
        <v>0</v>
      </c>
      <c r="I42" s="68"/>
    </row>
    <row r="43" spans="1:9" ht="15" customHeight="1">
      <c r="A43" s="75"/>
      <c r="B43" s="87">
        <v>0</v>
      </c>
      <c r="C43" s="88">
        <f t="shared" si="0"/>
        <v>0</v>
      </c>
      <c r="D43" s="87">
        <v>0</v>
      </c>
      <c r="E43" s="88">
        <f t="shared" si="0"/>
        <v>0</v>
      </c>
      <c r="F43" s="87">
        <v>0</v>
      </c>
      <c r="G43" s="88">
        <f t="shared" si="0"/>
        <v>0</v>
      </c>
      <c r="H43" s="71">
        <f>LARGE((C43,E43,G43),1)</f>
        <v>0</v>
      </c>
      <c r="I43" s="68"/>
    </row>
    <row r="44" spans="1:9" ht="15" customHeight="1">
      <c r="A44" s="75"/>
      <c r="B44" s="87">
        <v>0</v>
      </c>
      <c r="C44" s="88">
        <f t="shared" si="0"/>
        <v>0</v>
      </c>
      <c r="D44" s="87">
        <v>0</v>
      </c>
      <c r="E44" s="88">
        <f t="shared" si="0"/>
        <v>0</v>
      </c>
      <c r="F44" s="87">
        <v>0</v>
      </c>
      <c r="G44" s="88">
        <f t="shared" si="0"/>
        <v>0</v>
      </c>
      <c r="H44" s="71">
        <f>LARGE((C44,E44,G44),1)</f>
        <v>0</v>
      </c>
      <c r="I44" s="68"/>
    </row>
    <row r="45" spans="1:9" ht="15" customHeight="1">
      <c r="A45" s="76"/>
      <c r="B45" s="87">
        <v>0</v>
      </c>
      <c r="C45" s="88">
        <f t="shared" si="0"/>
        <v>0</v>
      </c>
      <c r="D45" s="87">
        <v>0</v>
      </c>
      <c r="E45" s="88">
        <f t="shared" si="0"/>
        <v>0</v>
      </c>
      <c r="F45" s="87">
        <v>0</v>
      </c>
      <c r="G45" s="88">
        <f t="shared" si="0"/>
        <v>0</v>
      </c>
      <c r="H45" s="71">
        <f>LARGE((C45,E45,G45),1)</f>
        <v>0</v>
      </c>
      <c r="I45" s="68"/>
    </row>
    <row r="46" spans="1:9" ht="15" customHeight="1">
      <c r="A46" s="76"/>
      <c r="B46" s="87">
        <v>0</v>
      </c>
      <c r="C46" s="88">
        <f t="shared" si="0"/>
        <v>0</v>
      </c>
      <c r="D46" s="87">
        <v>0</v>
      </c>
      <c r="E46" s="88">
        <f t="shared" si="0"/>
        <v>0</v>
      </c>
      <c r="F46" s="87">
        <v>0</v>
      </c>
      <c r="G46" s="88">
        <f t="shared" si="0"/>
        <v>0</v>
      </c>
      <c r="H46" s="71">
        <f>LARGE((C46,E46,G46),1)</f>
        <v>0</v>
      </c>
      <c r="I46" s="68"/>
    </row>
    <row r="47" spans="1:9" ht="15" customHeight="1">
      <c r="A47" s="75"/>
      <c r="B47" s="87">
        <v>0</v>
      </c>
      <c r="C47" s="88">
        <f t="shared" si="0"/>
        <v>0</v>
      </c>
      <c r="D47" s="87">
        <v>0</v>
      </c>
      <c r="E47" s="88">
        <f t="shared" si="0"/>
        <v>0</v>
      </c>
      <c r="F47" s="87">
        <v>0</v>
      </c>
      <c r="G47" s="88">
        <f t="shared" si="0"/>
        <v>0</v>
      </c>
      <c r="H47" s="71">
        <f>LARGE((C47,E47,G47),1)</f>
        <v>0</v>
      </c>
      <c r="I47" s="68"/>
    </row>
    <row r="48" spans="1:9" ht="15" customHeight="1">
      <c r="A48" s="75"/>
      <c r="B48" s="87">
        <v>0</v>
      </c>
      <c r="C48" s="88">
        <f t="shared" si="0"/>
        <v>0</v>
      </c>
      <c r="D48" s="87">
        <v>0</v>
      </c>
      <c r="E48" s="88">
        <f t="shared" si="0"/>
        <v>0</v>
      </c>
      <c r="F48" s="87">
        <v>0</v>
      </c>
      <c r="G48" s="88">
        <f t="shared" si="0"/>
        <v>0</v>
      </c>
      <c r="H48" s="71">
        <f>LARGE((C48,E48,G48),1)</f>
        <v>0</v>
      </c>
      <c r="I48" s="68"/>
    </row>
    <row r="49" spans="1:9" ht="15" customHeight="1">
      <c r="A49" s="75"/>
      <c r="B49" s="87">
        <v>0</v>
      </c>
      <c r="C49" s="88">
        <f t="shared" si="0"/>
        <v>0</v>
      </c>
      <c r="D49" s="87">
        <v>0</v>
      </c>
      <c r="E49" s="88">
        <f t="shared" si="0"/>
        <v>0</v>
      </c>
      <c r="F49" s="87">
        <v>0</v>
      </c>
      <c r="G49" s="88">
        <f t="shared" si="0"/>
        <v>0</v>
      </c>
      <c r="H49" s="71">
        <f>LARGE((C49,E49,G49),1)</f>
        <v>0</v>
      </c>
      <c r="I49" s="68"/>
    </row>
    <row r="50" spans="1:9" ht="15" customHeight="1">
      <c r="A50" s="76"/>
      <c r="B50" s="87">
        <v>0</v>
      </c>
      <c r="C50" s="88">
        <f t="shared" si="0"/>
        <v>0</v>
      </c>
      <c r="D50" s="87">
        <v>0</v>
      </c>
      <c r="E50" s="88">
        <f t="shared" si="0"/>
        <v>0</v>
      </c>
      <c r="F50" s="87">
        <v>0</v>
      </c>
      <c r="G50" s="88">
        <f t="shared" si="0"/>
        <v>0</v>
      </c>
      <c r="H50" s="71">
        <f>LARGE((C50,E50,G50),1)</f>
        <v>0</v>
      </c>
      <c r="I50" s="68"/>
    </row>
    <row r="51" spans="1:9" ht="15" customHeight="1">
      <c r="A51" s="70"/>
      <c r="B51" s="87">
        <v>0</v>
      </c>
      <c r="C51" s="88">
        <f t="shared" si="0"/>
        <v>0</v>
      </c>
      <c r="D51" s="87">
        <v>0</v>
      </c>
      <c r="E51" s="88">
        <f t="shared" si="0"/>
        <v>0</v>
      </c>
      <c r="F51" s="87">
        <v>0</v>
      </c>
      <c r="G51" s="88">
        <f t="shared" si="0"/>
        <v>0</v>
      </c>
      <c r="H51" s="71">
        <f>LARGE((C51,E51,G51),1)</f>
        <v>0</v>
      </c>
      <c r="I51" s="68"/>
    </row>
    <row r="52" spans="1:9" ht="15" customHeight="1">
      <c r="A52" s="82"/>
      <c r="B52" s="87">
        <v>0</v>
      </c>
      <c r="C52" s="88">
        <f t="shared" si="0"/>
        <v>0</v>
      </c>
      <c r="D52" s="87">
        <v>0</v>
      </c>
      <c r="E52" s="88">
        <f t="shared" si="0"/>
        <v>0</v>
      </c>
      <c r="F52" s="87">
        <v>0</v>
      </c>
      <c r="G52" s="88">
        <f t="shared" si="0"/>
        <v>0</v>
      </c>
      <c r="H52" s="71">
        <f>LARGE((C52,E52,G52),1)</f>
        <v>0</v>
      </c>
      <c r="I52" s="68"/>
    </row>
    <row r="53" spans="1:9" ht="15" customHeight="1">
      <c r="A53" s="78"/>
      <c r="B53" s="87">
        <v>0</v>
      </c>
      <c r="C53" s="88">
        <f t="shared" si="0"/>
        <v>0</v>
      </c>
      <c r="D53" s="87">
        <v>0</v>
      </c>
      <c r="E53" s="88">
        <f t="shared" si="0"/>
        <v>0</v>
      </c>
      <c r="F53" s="87">
        <v>0</v>
      </c>
      <c r="G53" s="88">
        <f t="shared" si="0"/>
        <v>0</v>
      </c>
      <c r="H53" s="71">
        <f>LARGE((C53,E53,G53),1)</f>
        <v>0</v>
      </c>
      <c r="I53" s="68"/>
    </row>
    <row r="54" spans="1:9" ht="15" customHeight="1">
      <c r="A54" s="75"/>
      <c r="B54" s="87">
        <v>0</v>
      </c>
      <c r="C54" s="88">
        <f t="shared" si="0"/>
        <v>0</v>
      </c>
      <c r="D54" s="87">
        <v>0</v>
      </c>
      <c r="E54" s="88">
        <f t="shared" si="0"/>
        <v>0</v>
      </c>
      <c r="F54" s="87">
        <v>0</v>
      </c>
      <c r="G54" s="88">
        <f t="shared" si="0"/>
        <v>0</v>
      </c>
      <c r="H54" s="71">
        <f>LARGE((C54,E54,G54),1)</f>
        <v>0</v>
      </c>
      <c r="I54" s="68"/>
    </row>
    <row r="55" spans="1:9" ht="15" customHeight="1">
      <c r="A55" s="76"/>
      <c r="B55" s="87">
        <v>0</v>
      </c>
      <c r="C55" s="88">
        <f t="shared" si="0"/>
        <v>0</v>
      </c>
      <c r="D55" s="87">
        <v>0</v>
      </c>
      <c r="E55" s="88">
        <f t="shared" si="0"/>
        <v>0</v>
      </c>
      <c r="F55" s="87">
        <v>0</v>
      </c>
      <c r="G55" s="88">
        <f t="shared" si="0"/>
        <v>0</v>
      </c>
      <c r="H55" s="71">
        <f>LARGE((C55,E55,G55),1)</f>
        <v>0</v>
      </c>
      <c r="I55" s="68"/>
    </row>
    <row r="56" spans="1:9" ht="15" customHeight="1">
      <c r="A56" s="76"/>
      <c r="B56" s="87">
        <v>0</v>
      </c>
      <c r="C56" s="88">
        <f t="shared" si="0"/>
        <v>0</v>
      </c>
      <c r="D56" s="87">
        <v>0</v>
      </c>
      <c r="E56" s="88">
        <f t="shared" si="0"/>
        <v>0</v>
      </c>
      <c r="F56" s="87">
        <v>0</v>
      </c>
      <c r="G56" s="88">
        <f t="shared" si="0"/>
        <v>0</v>
      </c>
      <c r="H56" s="71">
        <f>LARGE((C56,E56,G56),1)</f>
        <v>0</v>
      </c>
      <c r="I56" s="68"/>
    </row>
    <row r="57" spans="1:9" ht="15" customHeight="1">
      <c r="A57" s="79"/>
      <c r="B57" s="87">
        <v>0</v>
      </c>
      <c r="C57" s="88">
        <f t="shared" si="0"/>
        <v>0</v>
      </c>
      <c r="D57" s="87">
        <v>0</v>
      </c>
      <c r="E57" s="88">
        <f t="shared" si="0"/>
        <v>0</v>
      </c>
      <c r="F57" s="87">
        <v>0</v>
      </c>
      <c r="G57" s="88">
        <f t="shared" si="0"/>
        <v>0</v>
      </c>
      <c r="H57" s="71">
        <f>LARGE((C57,E57,G57),1)</f>
        <v>0</v>
      </c>
      <c r="I57" s="68"/>
    </row>
    <row r="58" spans="1:9" ht="15" customHeight="1">
      <c r="A58" s="76"/>
      <c r="B58" s="87">
        <v>0</v>
      </c>
      <c r="C58" s="88">
        <f>B58/B$15*1000*B$14</f>
        <v>0</v>
      </c>
      <c r="D58" s="87">
        <v>0</v>
      </c>
      <c r="E58" s="88">
        <f>D58/D$15*1000*D$14</f>
        <v>0</v>
      </c>
      <c r="F58" s="87">
        <v>0</v>
      </c>
      <c r="G58" s="88">
        <f>F58/F$15*1000*F$14</f>
        <v>0</v>
      </c>
      <c r="H58" s="71">
        <f>LARGE((C58,E58,G58),1)</f>
        <v>0</v>
      </c>
      <c r="I58" s="6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0">
    <cfRule type="duplicateValues" dxfId="41" priority="10"/>
  </conditionalFormatting>
  <conditionalFormatting sqref="A50">
    <cfRule type="duplicateValues" dxfId="40" priority="11"/>
  </conditionalFormatting>
  <conditionalFormatting sqref="A51">
    <cfRule type="duplicateValues" dxfId="39" priority="8"/>
  </conditionalFormatting>
  <conditionalFormatting sqref="A51">
    <cfRule type="duplicateValues" dxfId="38" priority="9"/>
  </conditionalFormatting>
  <conditionalFormatting sqref="A34:A41 A21:A23 A27:A28 A53 A30:A32 A43:A49 A25">
    <cfRule type="duplicateValues" dxfId="37" priority="18"/>
  </conditionalFormatting>
  <conditionalFormatting sqref="A34:A41 A21:A23 A27:A28 A53 A30:A32 A43:A49 A25">
    <cfRule type="duplicateValues" dxfId="36" priority="19"/>
  </conditionalFormatting>
  <conditionalFormatting sqref="A57">
    <cfRule type="duplicateValues" dxfId="35" priority="16"/>
  </conditionalFormatting>
  <conditionalFormatting sqref="A57">
    <cfRule type="duplicateValues" dxfId="34" priority="17"/>
  </conditionalFormatting>
  <conditionalFormatting sqref="A33">
    <cfRule type="duplicateValues" dxfId="33" priority="14"/>
  </conditionalFormatting>
  <conditionalFormatting sqref="A33">
    <cfRule type="duplicateValues" dxfId="32" priority="15"/>
  </conditionalFormatting>
  <conditionalFormatting sqref="A26">
    <cfRule type="duplicateValues" dxfId="31" priority="12"/>
  </conditionalFormatting>
  <conditionalFormatting sqref="A26">
    <cfRule type="duplicateValues" dxfId="30" priority="13"/>
  </conditionalFormatting>
  <conditionalFormatting sqref="A29">
    <cfRule type="duplicateValues" dxfId="29" priority="7"/>
  </conditionalFormatting>
  <conditionalFormatting sqref="A42">
    <cfRule type="duplicateValues" dxfId="28" priority="6"/>
  </conditionalFormatting>
  <conditionalFormatting sqref="A52">
    <cfRule type="duplicateValues" dxfId="27" priority="5"/>
  </conditionalFormatting>
  <conditionalFormatting sqref="A18:A19">
    <cfRule type="duplicateValues" dxfId="26" priority="3"/>
  </conditionalFormatting>
  <conditionalFormatting sqref="A18:A19">
    <cfRule type="duplicateValues" dxfId="25" priority="4"/>
  </conditionalFormatting>
  <conditionalFormatting sqref="A17">
    <cfRule type="duplicateValues" dxfId="24" priority="1"/>
  </conditionalFormatting>
  <conditionalFormatting sqref="A17">
    <cfRule type="duplicateValues" dxfId="23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L38" sqref="L38"/>
    </sheetView>
  </sheetViews>
  <sheetFormatPr baseColWidth="10" defaultColWidth="8.7109375" defaultRowHeight="13" x14ac:dyDescent="0"/>
  <cols>
    <col min="1" max="1" width="16.42578125" customWidth="1"/>
  </cols>
  <sheetData>
    <row r="1" spans="1:9">
      <c r="A1" s="145"/>
      <c r="B1" s="109"/>
      <c r="C1" s="109"/>
      <c r="D1" s="109"/>
      <c r="E1" s="109"/>
      <c r="F1" s="109"/>
      <c r="G1" s="109"/>
      <c r="H1" s="109"/>
      <c r="I1" s="46"/>
    </row>
    <row r="2" spans="1:9">
      <c r="A2" s="145"/>
      <c r="B2" s="147" t="s">
        <v>42</v>
      </c>
      <c r="C2" s="147"/>
      <c r="D2" s="147"/>
      <c r="E2" s="147"/>
      <c r="F2" s="147"/>
      <c r="G2" s="109"/>
      <c r="H2" s="109"/>
      <c r="I2" s="46"/>
    </row>
    <row r="3" spans="1:9">
      <c r="A3" s="145"/>
      <c r="B3" s="109"/>
      <c r="C3" s="109"/>
      <c r="D3" s="109"/>
      <c r="E3" s="109"/>
      <c r="F3" s="109"/>
      <c r="G3" s="109"/>
      <c r="H3" s="109"/>
      <c r="I3" s="46"/>
    </row>
    <row r="4" spans="1:9">
      <c r="A4" s="145"/>
      <c r="B4" s="147" t="s">
        <v>34</v>
      </c>
      <c r="C4" s="147"/>
      <c r="D4" s="147"/>
      <c r="E4" s="147"/>
      <c r="F4" s="147"/>
      <c r="G4" s="109"/>
      <c r="H4" s="109"/>
      <c r="I4" s="46"/>
    </row>
    <row r="5" spans="1:9">
      <c r="A5" s="145"/>
      <c r="B5" s="109"/>
      <c r="C5" s="109"/>
      <c r="D5" s="109"/>
      <c r="E5" s="109"/>
      <c r="F5" s="109"/>
      <c r="G5" s="109"/>
      <c r="H5" s="109"/>
      <c r="I5" s="46"/>
    </row>
    <row r="6" spans="1:9">
      <c r="A6" s="145"/>
      <c r="B6" s="146"/>
      <c r="C6" s="146"/>
      <c r="D6" s="109"/>
      <c r="E6" s="109"/>
      <c r="F6" s="109"/>
      <c r="G6" s="109"/>
      <c r="H6" s="109"/>
      <c r="I6" s="46"/>
    </row>
    <row r="7" spans="1:9">
      <c r="A7" s="145"/>
      <c r="B7" s="109"/>
      <c r="C7" s="109"/>
      <c r="D7" s="109"/>
      <c r="E7" s="109"/>
      <c r="F7" s="109"/>
      <c r="G7" s="109"/>
      <c r="H7" s="109"/>
      <c r="I7" s="46"/>
    </row>
    <row r="8" spans="1:9">
      <c r="A8" s="47" t="s">
        <v>11</v>
      </c>
      <c r="B8" s="48" t="s">
        <v>107</v>
      </c>
      <c r="C8" s="48"/>
      <c r="D8" s="48"/>
      <c r="E8" s="48"/>
      <c r="F8" s="108"/>
      <c r="G8" s="108"/>
      <c r="H8" s="108"/>
      <c r="I8" s="46"/>
    </row>
    <row r="9" spans="1:9">
      <c r="A9" s="47" t="s">
        <v>0</v>
      </c>
      <c r="B9" s="48" t="s">
        <v>108</v>
      </c>
      <c r="C9" s="48"/>
      <c r="D9" s="48"/>
      <c r="E9" s="48"/>
      <c r="F9" s="108"/>
      <c r="G9" s="108"/>
      <c r="H9" s="108"/>
      <c r="I9" s="46"/>
    </row>
    <row r="10" spans="1:9">
      <c r="A10" s="47" t="s">
        <v>13</v>
      </c>
      <c r="B10" s="148">
        <v>41728</v>
      </c>
      <c r="C10" s="148"/>
      <c r="D10" s="49"/>
      <c r="E10" s="49"/>
      <c r="F10" s="50"/>
      <c r="G10" s="50"/>
      <c r="H10" s="50"/>
      <c r="I10" s="46"/>
    </row>
    <row r="11" spans="1:9">
      <c r="A11" s="47" t="s">
        <v>33</v>
      </c>
      <c r="B11" s="48" t="s">
        <v>59</v>
      </c>
      <c r="C11" s="49"/>
      <c r="D11" s="109"/>
      <c r="E11" s="109"/>
      <c r="F11" s="109"/>
      <c r="G11" s="109"/>
      <c r="H11" s="109"/>
      <c r="I11" s="46"/>
    </row>
    <row r="12" spans="1:9">
      <c r="A12" s="47" t="s">
        <v>16</v>
      </c>
      <c r="B12" s="108" t="s">
        <v>44</v>
      </c>
      <c r="C12" s="109"/>
      <c r="D12" s="109"/>
      <c r="E12" s="109"/>
      <c r="F12" s="109"/>
      <c r="G12" s="109"/>
      <c r="H12" s="109"/>
      <c r="I12" s="46"/>
    </row>
    <row r="13" spans="1:9">
      <c r="A13" s="108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>
      <c r="A14" s="108" t="s">
        <v>15</v>
      </c>
      <c r="B14" s="56">
        <v>0.9</v>
      </c>
      <c r="C14" s="57"/>
      <c r="D14" s="58">
        <v>0</v>
      </c>
      <c r="E14" s="57"/>
      <c r="F14" s="58">
        <v>1</v>
      </c>
      <c r="G14" s="57"/>
      <c r="H14" s="59" t="s">
        <v>18</v>
      </c>
      <c r="I14" s="60" t="s">
        <v>25</v>
      </c>
    </row>
    <row r="15" spans="1:9">
      <c r="A15" s="108" t="s">
        <v>14</v>
      </c>
      <c r="B15" s="61">
        <v>89.2</v>
      </c>
      <c r="C15" s="62"/>
      <c r="D15" s="63">
        <v>1</v>
      </c>
      <c r="E15" s="62"/>
      <c r="F15" s="63">
        <v>92.2</v>
      </c>
      <c r="G15" s="62"/>
      <c r="H15" s="59" t="s">
        <v>19</v>
      </c>
      <c r="I15" s="60" t="s">
        <v>26</v>
      </c>
    </row>
    <row r="16" spans="1:9">
      <c r="A16" s="108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7</v>
      </c>
    </row>
    <row r="17" spans="1:9">
      <c r="A17" s="96" t="s">
        <v>45</v>
      </c>
      <c r="B17" s="86">
        <v>77</v>
      </c>
      <c r="C17" s="88">
        <f>B17/B$15*1000*B$14</f>
        <v>776.90582959641256</v>
      </c>
      <c r="D17" s="87">
        <v>0</v>
      </c>
      <c r="E17" s="88">
        <f>D17/D$15*1000*D$14</f>
        <v>0</v>
      </c>
      <c r="F17" s="87">
        <v>87.4</v>
      </c>
      <c r="G17" s="88">
        <f>F17/F$15*1000*F$14</f>
        <v>947.93926247288505</v>
      </c>
      <c r="H17" s="71">
        <f>LARGE((C17,E17,G17),1)</f>
        <v>947.93926247288505</v>
      </c>
      <c r="I17" s="68">
        <v>3</v>
      </c>
    </row>
    <row r="18" spans="1:9">
      <c r="A18" s="83"/>
      <c r="B18" s="86">
        <v>0</v>
      </c>
      <c r="C18" s="88">
        <f>B18/B$15*1000*B$14</f>
        <v>0</v>
      </c>
      <c r="D18" s="87">
        <v>0</v>
      </c>
      <c r="E18" s="88">
        <f>D18/D$15*1000*D$14</f>
        <v>0</v>
      </c>
      <c r="F18" s="87">
        <v>0</v>
      </c>
      <c r="G18" s="88">
        <f>F18/F$15*1000*F$14</f>
        <v>0</v>
      </c>
      <c r="H18" s="71">
        <f>LARGE((C18,E18,G18),1)</f>
        <v>0</v>
      </c>
      <c r="I18" s="68"/>
    </row>
    <row r="19" spans="1:9">
      <c r="A19" s="83"/>
      <c r="B19" s="86">
        <v>0</v>
      </c>
      <c r="C19" s="88">
        <f t="shared" ref="C19:G33" si="0">B19/B$15*1000*B$14</f>
        <v>0</v>
      </c>
      <c r="D19" s="87">
        <v>0</v>
      </c>
      <c r="E19" s="88">
        <f t="shared" si="0"/>
        <v>0</v>
      </c>
      <c r="F19" s="87">
        <v>0</v>
      </c>
      <c r="G19" s="88">
        <f t="shared" si="0"/>
        <v>0</v>
      </c>
      <c r="H19" s="71">
        <f>LARGE((C19,E19,G19),1)</f>
        <v>0</v>
      </c>
      <c r="I19" s="68"/>
    </row>
    <row r="20" spans="1:9">
      <c r="A20" s="85"/>
      <c r="B20" s="86">
        <v>0</v>
      </c>
      <c r="C20" s="88">
        <f t="shared" si="0"/>
        <v>0</v>
      </c>
      <c r="D20" s="87">
        <v>0</v>
      </c>
      <c r="E20" s="88">
        <f t="shared" si="0"/>
        <v>0</v>
      </c>
      <c r="F20" s="87">
        <v>0</v>
      </c>
      <c r="G20" s="88">
        <f>F20/F$15*1000*F$14</f>
        <v>0</v>
      </c>
      <c r="H20" s="71">
        <f>LARGE((C20,E20,G20),1)</f>
        <v>0</v>
      </c>
      <c r="I20" s="68"/>
    </row>
    <row r="21" spans="1:9">
      <c r="A21" s="73"/>
      <c r="B21" s="86">
        <v>0</v>
      </c>
      <c r="C21" s="88">
        <f t="shared" si="0"/>
        <v>0</v>
      </c>
      <c r="D21" s="87">
        <v>0</v>
      </c>
      <c r="E21" s="88">
        <f>D21/D$15*1000*D$14</f>
        <v>0</v>
      </c>
      <c r="F21" s="87">
        <v>0</v>
      </c>
      <c r="G21" s="88">
        <f t="shared" si="0"/>
        <v>0</v>
      </c>
      <c r="H21" s="71">
        <f>LARGE((C21,E21,G21),1)</f>
        <v>0</v>
      </c>
      <c r="I21" s="68"/>
    </row>
    <row r="22" spans="1:9">
      <c r="A22" s="74"/>
      <c r="B22" s="86">
        <v>0</v>
      </c>
      <c r="C22" s="88">
        <f>B22/B$15*1000*B$14</f>
        <v>0</v>
      </c>
      <c r="D22" s="87">
        <v>0</v>
      </c>
      <c r="E22" s="88">
        <f>D22/D$15*1000*D$14</f>
        <v>0</v>
      </c>
      <c r="F22" s="87">
        <v>0</v>
      </c>
      <c r="G22" s="88">
        <f>F22/F$15*1000*F$14</f>
        <v>0</v>
      </c>
      <c r="H22" s="71">
        <f>LARGE((C22,E22,G22),1)</f>
        <v>0</v>
      </c>
      <c r="I22" s="68"/>
    </row>
    <row r="23" spans="1:9">
      <c r="A23" s="73"/>
      <c r="B23" s="86">
        <v>0</v>
      </c>
      <c r="C23" s="88">
        <f>B23/B$15*1000*B$14</f>
        <v>0</v>
      </c>
      <c r="D23" s="87">
        <v>0</v>
      </c>
      <c r="E23" s="88">
        <f t="shared" si="0"/>
        <v>0</v>
      </c>
      <c r="F23" s="87">
        <v>0</v>
      </c>
      <c r="G23" s="88">
        <f t="shared" si="0"/>
        <v>0</v>
      </c>
      <c r="H23" s="71">
        <f>LARGE((C23,E23,G23),1)</f>
        <v>0</v>
      </c>
      <c r="I23" s="68"/>
    </row>
    <row r="24" spans="1:9">
      <c r="A24" s="84"/>
      <c r="B24" s="86">
        <v>0</v>
      </c>
      <c r="C24" s="88">
        <f t="shared" si="0"/>
        <v>0</v>
      </c>
      <c r="D24" s="87">
        <v>0</v>
      </c>
      <c r="E24" s="88">
        <f t="shared" si="0"/>
        <v>0</v>
      </c>
      <c r="F24" s="87">
        <v>0</v>
      </c>
      <c r="G24" s="88">
        <f>F24/F$15*1000*F$14</f>
        <v>0</v>
      </c>
      <c r="H24" s="71">
        <f>LARGE((C24,E24,G24),1)</f>
        <v>0</v>
      </c>
      <c r="I24" s="68"/>
    </row>
    <row r="25" spans="1:9">
      <c r="A25" s="74"/>
      <c r="B25" s="86">
        <v>0</v>
      </c>
      <c r="C25" s="88">
        <f t="shared" si="0"/>
        <v>0</v>
      </c>
      <c r="D25" s="87">
        <v>0</v>
      </c>
      <c r="E25" s="88">
        <f t="shared" si="0"/>
        <v>0</v>
      </c>
      <c r="F25" s="87">
        <v>0</v>
      </c>
      <c r="G25" s="88">
        <f t="shared" si="0"/>
        <v>0</v>
      </c>
      <c r="H25" s="71">
        <f>LARGE((C25,E25,G25),1)</f>
        <v>0</v>
      </c>
      <c r="I25" s="68"/>
    </row>
    <row r="26" spans="1:9">
      <c r="A26" s="74"/>
      <c r="B26" s="86">
        <v>0</v>
      </c>
      <c r="C26" s="88">
        <f t="shared" si="0"/>
        <v>0</v>
      </c>
      <c r="D26" s="87">
        <v>0</v>
      </c>
      <c r="E26" s="88">
        <f t="shared" si="0"/>
        <v>0</v>
      </c>
      <c r="F26" s="87">
        <v>0</v>
      </c>
      <c r="G26" s="88">
        <f t="shared" si="0"/>
        <v>0</v>
      </c>
      <c r="H26" s="71">
        <f>LARGE((C26,E26,G26),1)</f>
        <v>0</v>
      </c>
      <c r="I26" s="68"/>
    </row>
    <row r="27" spans="1:9">
      <c r="A27" s="74"/>
      <c r="B27" s="86">
        <v>0</v>
      </c>
      <c r="C27" s="88">
        <f t="shared" si="0"/>
        <v>0</v>
      </c>
      <c r="D27" s="87">
        <v>0</v>
      </c>
      <c r="E27" s="88">
        <f t="shared" si="0"/>
        <v>0</v>
      </c>
      <c r="F27" s="87">
        <v>0</v>
      </c>
      <c r="G27" s="88">
        <f t="shared" si="0"/>
        <v>0</v>
      </c>
      <c r="H27" s="71">
        <f>LARGE((C27,E27,G27),1)</f>
        <v>0</v>
      </c>
      <c r="I27" s="68"/>
    </row>
    <row r="28" spans="1:9">
      <c r="A28" s="74"/>
      <c r="B28" s="86">
        <v>0</v>
      </c>
      <c r="C28" s="88">
        <f t="shared" si="0"/>
        <v>0</v>
      </c>
      <c r="D28" s="87">
        <v>0</v>
      </c>
      <c r="E28" s="88">
        <f t="shared" si="0"/>
        <v>0</v>
      </c>
      <c r="F28" s="87">
        <v>0</v>
      </c>
      <c r="G28" s="88">
        <f t="shared" si="0"/>
        <v>0</v>
      </c>
      <c r="H28" s="71">
        <f>LARGE((C28,E28,G28),1)</f>
        <v>0</v>
      </c>
      <c r="I28" s="68"/>
    </row>
    <row r="29" spans="1:9">
      <c r="A29" s="84"/>
      <c r="B29" s="86">
        <v>0</v>
      </c>
      <c r="C29" s="88">
        <f t="shared" si="0"/>
        <v>0</v>
      </c>
      <c r="D29" s="87">
        <v>0</v>
      </c>
      <c r="E29" s="88">
        <f t="shared" si="0"/>
        <v>0</v>
      </c>
      <c r="F29" s="87">
        <v>0</v>
      </c>
      <c r="G29" s="88">
        <f t="shared" si="0"/>
        <v>0</v>
      </c>
      <c r="H29" s="71">
        <f>LARGE((C29,E29,G29),1)</f>
        <v>0</v>
      </c>
      <c r="I29" s="68"/>
    </row>
    <row r="30" spans="1:9">
      <c r="A30" s="76"/>
      <c r="B30" s="86">
        <v>0</v>
      </c>
      <c r="C30" s="88">
        <f t="shared" si="0"/>
        <v>0</v>
      </c>
      <c r="D30" s="87">
        <v>0</v>
      </c>
      <c r="E30" s="88">
        <f t="shared" si="0"/>
        <v>0</v>
      </c>
      <c r="F30" s="87">
        <v>0</v>
      </c>
      <c r="G30" s="88">
        <f t="shared" si="0"/>
        <v>0</v>
      </c>
      <c r="H30" s="71">
        <f>LARGE((C30,E30,G30),1)</f>
        <v>0</v>
      </c>
      <c r="I30" s="68"/>
    </row>
    <row r="31" spans="1:9">
      <c r="A31" s="76"/>
      <c r="B31" s="86">
        <v>0</v>
      </c>
      <c r="C31" s="88">
        <f t="shared" si="0"/>
        <v>0</v>
      </c>
      <c r="D31" s="87">
        <v>0</v>
      </c>
      <c r="E31" s="88">
        <f t="shared" si="0"/>
        <v>0</v>
      </c>
      <c r="F31" s="87">
        <v>0</v>
      </c>
      <c r="G31" s="88">
        <f t="shared" si="0"/>
        <v>0</v>
      </c>
      <c r="H31" s="71">
        <f>LARGE((C31,E31,G31),1)</f>
        <v>0</v>
      </c>
      <c r="I31" s="68"/>
    </row>
    <row r="32" spans="1:9">
      <c r="A32" s="76"/>
      <c r="B32" s="86">
        <v>0</v>
      </c>
      <c r="C32" s="88">
        <f t="shared" si="0"/>
        <v>0</v>
      </c>
      <c r="D32" s="87">
        <v>0</v>
      </c>
      <c r="E32" s="88">
        <f t="shared" si="0"/>
        <v>0</v>
      </c>
      <c r="F32" s="87">
        <v>0</v>
      </c>
      <c r="G32" s="88">
        <f t="shared" si="0"/>
        <v>0</v>
      </c>
      <c r="H32" s="71">
        <f>LARGE((C32,E32,G32),1)</f>
        <v>0</v>
      </c>
      <c r="I32" s="68"/>
    </row>
    <row r="33" spans="1:9">
      <c r="A33" s="77"/>
      <c r="B33" s="86">
        <v>0</v>
      </c>
      <c r="C33" s="88">
        <f t="shared" si="0"/>
        <v>0</v>
      </c>
      <c r="D33" s="87">
        <v>0</v>
      </c>
      <c r="E33" s="88">
        <f t="shared" si="0"/>
        <v>0</v>
      </c>
      <c r="F33" s="87">
        <v>0</v>
      </c>
      <c r="G33" s="88">
        <f t="shared" si="0"/>
        <v>0</v>
      </c>
      <c r="H33" s="71">
        <f>LARGE((C33,E33,G33),1)</f>
        <v>0</v>
      </c>
      <c r="I33" s="68"/>
    </row>
  </sheetData>
  <mergeCells count="5">
    <mergeCell ref="A1:A7"/>
    <mergeCell ref="B2:F2"/>
    <mergeCell ref="B4:F4"/>
    <mergeCell ref="B6:C6"/>
    <mergeCell ref="B10:C10"/>
  </mergeCells>
  <conditionalFormatting sqref="A21:A23 A27:A28 A30:A32 A25">
    <cfRule type="duplicateValues" dxfId="22" priority="10"/>
  </conditionalFormatting>
  <conditionalFormatting sqref="A21:A23 A27:A28 A30:A32 A25">
    <cfRule type="duplicateValues" dxfId="21" priority="11"/>
  </conditionalFormatting>
  <conditionalFormatting sqref="A33">
    <cfRule type="duplicateValues" dxfId="20" priority="8"/>
  </conditionalFormatting>
  <conditionalFormatting sqref="A33">
    <cfRule type="duplicateValues" dxfId="19" priority="9"/>
  </conditionalFormatting>
  <conditionalFormatting sqref="A26">
    <cfRule type="duplicateValues" dxfId="18" priority="6"/>
  </conditionalFormatting>
  <conditionalFormatting sqref="A26">
    <cfRule type="duplicateValues" dxfId="17" priority="7"/>
  </conditionalFormatting>
  <conditionalFormatting sqref="A29">
    <cfRule type="duplicateValues" dxfId="16" priority="5"/>
  </conditionalFormatting>
  <conditionalFormatting sqref="A18:A19">
    <cfRule type="duplicateValues" dxfId="15" priority="3"/>
  </conditionalFormatting>
  <conditionalFormatting sqref="A18:A19">
    <cfRule type="duplicateValues" dxfId="14" priority="4"/>
  </conditionalFormatting>
  <conditionalFormatting sqref="A17">
    <cfRule type="duplicateValues" dxfId="13" priority="1"/>
  </conditionalFormatting>
  <conditionalFormatting sqref="A17">
    <cfRule type="duplicateValues" dxfId="12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3" workbookViewId="0">
      <selection activeCell="N33" sqref="N33"/>
    </sheetView>
  </sheetViews>
  <sheetFormatPr baseColWidth="10" defaultColWidth="8.7109375" defaultRowHeight="13" x14ac:dyDescent="0"/>
  <cols>
    <col min="1" max="1" width="20" customWidth="1"/>
  </cols>
  <sheetData>
    <row r="1" spans="1:9">
      <c r="A1" s="145"/>
      <c r="B1" s="109"/>
      <c r="C1" s="109"/>
      <c r="D1" s="109"/>
      <c r="E1" s="109"/>
      <c r="F1" s="109"/>
      <c r="G1" s="109"/>
      <c r="H1" s="109"/>
      <c r="I1" s="46"/>
    </row>
    <row r="2" spans="1:9">
      <c r="A2" s="145"/>
      <c r="B2" s="147" t="s">
        <v>42</v>
      </c>
      <c r="C2" s="147"/>
      <c r="D2" s="147"/>
      <c r="E2" s="147"/>
      <c r="F2" s="147"/>
      <c r="G2" s="109"/>
      <c r="H2" s="109"/>
      <c r="I2" s="46"/>
    </row>
    <row r="3" spans="1:9">
      <c r="A3" s="145"/>
      <c r="B3" s="109"/>
      <c r="C3" s="109"/>
      <c r="D3" s="109"/>
      <c r="E3" s="109"/>
      <c r="F3" s="109"/>
      <c r="G3" s="109"/>
      <c r="H3" s="109"/>
      <c r="I3" s="46"/>
    </row>
    <row r="4" spans="1:9">
      <c r="A4" s="145"/>
      <c r="B4" s="147" t="s">
        <v>34</v>
      </c>
      <c r="C4" s="147"/>
      <c r="D4" s="147"/>
      <c r="E4" s="147"/>
      <c r="F4" s="147"/>
      <c r="G4" s="109"/>
      <c r="H4" s="109"/>
      <c r="I4" s="46"/>
    </row>
    <row r="5" spans="1:9">
      <c r="A5" s="145"/>
      <c r="B5" s="109"/>
      <c r="C5" s="109"/>
      <c r="D5" s="109"/>
      <c r="E5" s="109"/>
      <c r="F5" s="109"/>
      <c r="G5" s="109"/>
      <c r="H5" s="109"/>
      <c r="I5" s="46"/>
    </row>
    <row r="6" spans="1:9">
      <c r="A6" s="145"/>
      <c r="B6" s="146"/>
      <c r="C6" s="146"/>
      <c r="D6" s="109"/>
      <c r="E6" s="109"/>
      <c r="F6" s="109"/>
      <c r="G6" s="109"/>
      <c r="H6" s="109"/>
      <c r="I6" s="46"/>
    </row>
    <row r="7" spans="1:9">
      <c r="A7" s="145"/>
      <c r="B7" s="109"/>
      <c r="C7" s="109"/>
      <c r="D7" s="109"/>
      <c r="E7" s="109"/>
      <c r="F7" s="109"/>
      <c r="G7" s="109"/>
      <c r="H7" s="109"/>
      <c r="I7" s="46"/>
    </row>
    <row r="8" spans="1:9">
      <c r="A8" s="47" t="s">
        <v>11</v>
      </c>
      <c r="B8" s="48" t="s">
        <v>105</v>
      </c>
      <c r="C8" s="48"/>
      <c r="D8" s="48"/>
      <c r="E8" s="48"/>
      <c r="F8" s="108"/>
      <c r="G8" s="108"/>
      <c r="H8" s="108"/>
      <c r="I8" s="46"/>
    </row>
    <row r="9" spans="1:9">
      <c r="A9" s="47" t="s">
        <v>0</v>
      </c>
      <c r="B9" s="48" t="s">
        <v>104</v>
      </c>
      <c r="C9" s="48"/>
      <c r="D9" s="48"/>
      <c r="E9" s="48"/>
      <c r="F9" s="108"/>
      <c r="G9" s="108"/>
      <c r="H9" s="108"/>
      <c r="I9" s="46"/>
    </row>
    <row r="10" spans="1:9">
      <c r="A10" s="47" t="s">
        <v>13</v>
      </c>
      <c r="B10" s="148" t="s">
        <v>106</v>
      </c>
      <c r="C10" s="148"/>
      <c r="D10" s="49"/>
      <c r="E10" s="49"/>
      <c r="F10" s="50"/>
      <c r="G10" s="50"/>
      <c r="H10" s="50"/>
      <c r="I10" s="46"/>
    </row>
    <row r="11" spans="1:9">
      <c r="A11" s="47" t="s">
        <v>33</v>
      </c>
      <c r="B11" s="48" t="s">
        <v>59</v>
      </c>
      <c r="C11" s="49"/>
      <c r="D11" s="109"/>
      <c r="E11" s="109"/>
      <c r="F11" s="109"/>
      <c r="G11" s="109"/>
      <c r="H11" s="109"/>
      <c r="I11" s="46"/>
    </row>
    <row r="12" spans="1:9">
      <c r="A12" s="47" t="s">
        <v>16</v>
      </c>
      <c r="B12" s="108" t="s">
        <v>44</v>
      </c>
      <c r="C12" s="109"/>
      <c r="D12" s="109"/>
      <c r="E12" s="109"/>
      <c r="F12" s="109"/>
      <c r="G12" s="109"/>
      <c r="H12" s="109"/>
      <c r="I12" s="46"/>
    </row>
    <row r="13" spans="1:9">
      <c r="A13" s="108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>
      <c r="A14" s="108" t="s">
        <v>15</v>
      </c>
      <c r="B14" s="56">
        <v>0</v>
      </c>
      <c r="C14" s="57"/>
      <c r="D14" s="58">
        <v>0</v>
      </c>
      <c r="E14" s="57"/>
      <c r="F14" s="58">
        <v>0.8</v>
      </c>
      <c r="G14" s="57"/>
      <c r="H14" s="59" t="s">
        <v>18</v>
      </c>
      <c r="I14" s="60" t="s">
        <v>25</v>
      </c>
    </row>
    <row r="15" spans="1:9">
      <c r="A15" s="108" t="s">
        <v>14</v>
      </c>
      <c r="B15" s="61">
        <v>1</v>
      </c>
      <c r="C15" s="62"/>
      <c r="D15" s="63">
        <v>1</v>
      </c>
      <c r="E15" s="62"/>
      <c r="F15" s="63">
        <v>87.4</v>
      </c>
      <c r="G15" s="62"/>
      <c r="H15" s="59" t="s">
        <v>19</v>
      </c>
      <c r="I15" s="60" t="s">
        <v>26</v>
      </c>
    </row>
    <row r="16" spans="1:9">
      <c r="A16" s="108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9</v>
      </c>
    </row>
    <row r="17" spans="1:9">
      <c r="A17" s="96" t="s">
        <v>45</v>
      </c>
      <c r="B17" s="86">
        <v>0</v>
      </c>
      <c r="C17" s="88">
        <f>B17/B$15*1000*B$14</f>
        <v>0</v>
      </c>
      <c r="D17" s="87">
        <v>0</v>
      </c>
      <c r="E17" s="88">
        <f>D17/D$15*1000*D$14</f>
        <v>0</v>
      </c>
      <c r="F17" s="87">
        <v>87.4</v>
      </c>
      <c r="G17" s="88">
        <f>F17/F$15*1000*F$14</f>
        <v>800</v>
      </c>
      <c r="H17" s="71">
        <f>LARGE((C17,E17,G17),1)</f>
        <v>800</v>
      </c>
      <c r="I17" s="68">
        <v>1</v>
      </c>
    </row>
    <row r="18" spans="1:9">
      <c r="A18" s="83"/>
      <c r="B18" s="86">
        <v>0</v>
      </c>
      <c r="C18" s="88">
        <f>B18/B$15*1000*B$14</f>
        <v>0</v>
      </c>
      <c r="D18" s="87">
        <v>0</v>
      </c>
      <c r="E18" s="88">
        <f>D18/D$15*1000*D$14</f>
        <v>0</v>
      </c>
      <c r="F18" s="87">
        <v>0</v>
      </c>
      <c r="G18" s="88">
        <f>F18/F$15*1000*F$14</f>
        <v>0</v>
      </c>
      <c r="H18" s="71">
        <f>LARGE((C18,E18,G18),1)</f>
        <v>0</v>
      </c>
      <c r="I18" s="68"/>
    </row>
    <row r="19" spans="1:9">
      <c r="A19" s="83"/>
      <c r="B19" s="86">
        <v>0</v>
      </c>
      <c r="C19" s="88">
        <f t="shared" ref="C19:G21" si="0">B19/B$15*1000*B$14</f>
        <v>0</v>
      </c>
      <c r="D19" s="87">
        <v>0</v>
      </c>
      <c r="E19" s="88">
        <f t="shared" si="0"/>
        <v>0</v>
      </c>
      <c r="F19" s="87">
        <v>0</v>
      </c>
      <c r="G19" s="88">
        <f t="shared" si="0"/>
        <v>0</v>
      </c>
      <c r="H19" s="71">
        <f>LARGE((C19,E19,G19),1)</f>
        <v>0</v>
      </c>
      <c r="I19" s="68"/>
    </row>
    <row r="20" spans="1:9">
      <c r="A20" s="85"/>
      <c r="B20" s="86">
        <v>0</v>
      </c>
      <c r="C20" s="88">
        <f t="shared" si="0"/>
        <v>0</v>
      </c>
      <c r="D20" s="87">
        <v>0</v>
      </c>
      <c r="E20" s="88">
        <f t="shared" si="0"/>
        <v>0</v>
      </c>
      <c r="F20" s="87">
        <v>0</v>
      </c>
      <c r="G20" s="88">
        <f>F20/F$15*1000*F$14</f>
        <v>0</v>
      </c>
      <c r="H20" s="71">
        <f>LARGE((C20,E20,G20),1)</f>
        <v>0</v>
      </c>
      <c r="I20" s="68"/>
    </row>
    <row r="21" spans="1:9">
      <c r="A21" s="73"/>
      <c r="B21" s="86">
        <v>0</v>
      </c>
      <c r="C21" s="88">
        <f t="shared" si="0"/>
        <v>0</v>
      </c>
      <c r="D21" s="87">
        <v>0</v>
      </c>
      <c r="E21" s="88">
        <f>D21/D$15*1000*D$14</f>
        <v>0</v>
      </c>
      <c r="F21" s="87">
        <v>0</v>
      </c>
      <c r="G21" s="88">
        <f t="shared" si="0"/>
        <v>0</v>
      </c>
      <c r="H21" s="71">
        <f>LARGE((C21,E21,G21),1)</f>
        <v>0</v>
      </c>
      <c r="I21" s="68"/>
    </row>
    <row r="22" spans="1:9">
      <c r="A22" s="74"/>
      <c r="B22" s="86">
        <v>0</v>
      </c>
      <c r="C22" s="88">
        <f>B22/B$15*1000*B$14</f>
        <v>0</v>
      </c>
      <c r="D22" s="87">
        <v>0</v>
      </c>
      <c r="E22" s="88">
        <f>D22/D$15*1000*D$14</f>
        <v>0</v>
      </c>
      <c r="F22" s="87">
        <v>0</v>
      </c>
      <c r="G22" s="88">
        <f>F22/F$15*1000*F$14</f>
        <v>0</v>
      </c>
      <c r="H22" s="71">
        <f>LARGE((C22,E22,G22),1)</f>
        <v>0</v>
      </c>
      <c r="I22" s="68"/>
    </row>
    <row r="25" spans="1:9" ht="98" customHeight="1">
      <c r="A25" s="149" t="s">
        <v>113</v>
      </c>
      <c r="B25" s="149"/>
      <c r="C25" s="149"/>
      <c r="D25" s="149"/>
      <c r="E25" s="149"/>
      <c r="F25" s="149"/>
      <c r="G25" s="149"/>
      <c r="H25" s="149"/>
      <c r="I25" s="149"/>
    </row>
  </sheetData>
  <mergeCells count="6">
    <mergeCell ref="A25:I25"/>
    <mergeCell ref="A1:A7"/>
    <mergeCell ref="B2:F2"/>
    <mergeCell ref="B4:F4"/>
    <mergeCell ref="B6:C6"/>
    <mergeCell ref="B10:C10"/>
  </mergeCells>
  <conditionalFormatting sqref="A21:A22">
    <cfRule type="duplicateValues" dxfId="11" priority="5"/>
  </conditionalFormatting>
  <conditionalFormatting sqref="A21:A22">
    <cfRule type="duplicateValues" dxfId="10" priority="6"/>
  </conditionalFormatting>
  <conditionalFormatting sqref="A18:A19">
    <cfRule type="duplicateValues" dxfId="9" priority="3"/>
  </conditionalFormatting>
  <conditionalFormatting sqref="A18:A19">
    <cfRule type="duplicateValues" dxfId="8" priority="4"/>
  </conditionalFormatting>
  <conditionalFormatting sqref="A17">
    <cfRule type="duplicateValues" dxfId="7" priority="1"/>
  </conditionalFormatting>
  <conditionalFormatting sqref="A17">
    <cfRule type="duplicateValues" dxfId="6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4" workbookViewId="0">
      <selection activeCell="N37" sqref="N37"/>
    </sheetView>
  </sheetViews>
  <sheetFormatPr baseColWidth="10" defaultColWidth="8.7109375" defaultRowHeight="13" x14ac:dyDescent="0"/>
  <cols>
    <col min="1" max="1" width="23" customWidth="1"/>
  </cols>
  <sheetData>
    <row r="1" spans="1:9">
      <c r="A1" s="145"/>
      <c r="B1" s="142"/>
      <c r="C1" s="142"/>
      <c r="D1" s="142"/>
      <c r="E1" s="142"/>
      <c r="F1" s="142"/>
      <c r="G1" s="142"/>
      <c r="H1" s="142"/>
      <c r="I1" s="46"/>
    </row>
    <row r="2" spans="1:9">
      <c r="A2" s="145"/>
      <c r="B2" s="147" t="s">
        <v>42</v>
      </c>
      <c r="C2" s="147"/>
      <c r="D2" s="147"/>
      <c r="E2" s="147"/>
      <c r="F2" s="147"/>
      <c r="G2" s="142"/>
      <c r="H2" s="142"/>
      <c r="I2" s="46"/>
    </row>
    <row r="3" spans="1:9">
      <c r="A3" s="145"/>
      <c r="B3" s="142"/>
      <c r="C3" s="142"/>
      <c r="D3" s="142"/>
      <c r="E3" s="142"/>
      <c r="F3" s="142"/>
      <c r="G3" s="142"/>
      <c r="H3" s="142"/>
      <c r="I3" s="46"/>
    </row>
    <row r="4" spans="1:9">
      <c r="A4" s="145"/>
      <c r="B4" s="147" t="s">
        <v>34</v>
      </c>
      <c r="C4" s="147"/>
      <c r="D4" s="147"/>
      <c r="E4" s="147"/>
      <c r="F4" s="147"/>
      <c r="G4" s="142"/>
      <c r="H4" s="142"/>
      <c r="I4" s="46"/>
    </row>
    <row r="5" spans="1:9">
      <c r="A5" s="145"/>
      <c r="B5" s="142"/>
      <c r="C5" s="142"/>
      <c r="D5" s="142"/>
      <c r="E5" s="142"/>
      <c r="F5" s="142"/>
      <c r="G5" s="142"/>
      <c r="H5" s="142"/>
      <c r="I5" s="46"/>
    </row>
    <row r="6" spans="1:9">
      <c r="A6" s="145"/>
      <c r="B6" s="146"/>
      <c r="C6" s="146"/>
      <c r="D6" s="142"/>
      <c r="E6" s="142"/>
      <c r="F6" s="142"/>
      <c r="G6" s="142"/>
      <c r="H6" s="142"/>
      <c r="I6" s="46"/>
    </row>
    <row r="7" spans="1:9">
      <c r="A7" s="145"/>
      <c r="B7" s="142"/>
      <c r="C7" s="142"/>
      <c r="D7" s="142"/>
      <c r="E7" s="142"/>
      <c r="F7" s="142"/>
      <c r="G7" s="142"/>
      <c r="H7" s="142"/>
      <c r="I7" s="46"/>
    </row>
    <row r="8" spans="1:9">
      <c r="A8" s="47" t="s">
        <v>11</v>
      </c>
      <c r="B8" s="48" t="s">
        <v>110</v>
      </c>
      <c r="C8" s="48"/>
      <c r="D8" s="48"/>
      <c r="E8" s="48"/>
      <c r="F8" s="141"/>
      <c r="G8" s="141"/>
      <c r="H8" s="141"/>
      <c r="I8" s="46"/>
    </row>
    <row r="9" spans="1:9">
      <c r="A9" s="47" t="s">
        <v>0</v>
      </c>
      <c r="B9" s="48" t="s">
        <v>104</v>
      </c>
      <c r="C9" s="48"/>
      <c r="D9" s="48"/>
      <c r="E9" s="48"/>
      <c r="F9" s="141"/>
      <c r="G9" s="141"/>
      <c r="H9" s="141"/>
      <c r="I9" s="46"/>
    </row>
    <row r="10" spans="1:9">
      <c r="A10" s="47" t="s">
        <v>13</v>
      </c>
      <c r="B10" s="148" t="s">
        <v>106</v>
      </c>
      <c r="C10" s="148"/>
      <c r="D10" s="49"/>
      <c r="E10" s="49"/>
      <c r="F10" s="50"/>
      <c r="G10" s="50"/>
      <c r="H10" s="50"/>
      <c r="I10" s="46"/>
    </row>
    <row r="11" spans="1:9">
      <c r="A11" s="47" t="s">
        <v>33</v>
      </c>
      <c r="B11" s="48" t="s">
        <v>59</v>
      </c>
      <c r="C11" s="49"/>
      <c r="D11" s="142"/>
      <c r="E11" s="142"/>
      <c r="F11" s="142"/>
      <c r="G11" s="142"/>
      <c r="H11" s="142"/>
      <c r="I11" s="46"/>
    </row>
    <row r="12" spans="1:9">
      <c r="A12" s="47" t="s">
        <v>16</v>
      </c>
      <c r="B12" s="141" t="s">
        <v>44</v>
      </c>
      <c r="C12" s="142"/>
      <c r="D12" s="142"/>
      <c r="E12" s="142"/>
      <c r="F12" s="142"/>
      <c r="G12" s="142"/>
      <c r="H12" s="142"/>
      <c r="I12" s="46"/>
    </row>
    <row r="13" spans="1:9">
      <c r="A13" s="141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>
      <c r="A14" s="141" t="s">
        <v>15</v>
      </c>
      <c r="B14" s="56">
        <v>0</v>
      </c>
      <c r="C14" s="57"/>
      <c r="D14" s="58">
        <v>0</v>
      </c>
      <c r="E14" s="57"/>
      <c r="F14" s="58">
        <v>0.5</v>
      </c>
      <c r="G14" s="57"/>
      <c r="H14" s="59" t="s">
        <v>18</v>
      </c>
      <c r="I14" s="60" t="s">
        <v>25</v>
      </c>
    </row>
    <row r="15" spans="1:9">
      <c r="A15" s="141" t="s">
        <v>14</v>
      </c>
      <c r="B15" s="61">
        <v>1</v>
      </c>
      <c r="C15" s="62"/>
      <c r="D15" s="63">
        <v>1</v>
      </c>
      <c r="E15" s="62"/>
      <c r="F15" s="63">
        <v>90.2</v>
      </c>
      <c r="G15" s="62"/>
      <c r="H15" s="59" t="s">
        <v>19</v>
      </c>
      <c r="I15" s="60" t="s">
        <v>26</v>
      </c>
    </row>
    <row r="16" spans="1:9">
      <c r="A16" s="141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4</v>
      </c>
    </row>
    <row r="17" spans="1:9">
      <c r="A17" s="96" t="s">
        <v>55</v>
      </c>
      <c r="B17" s="86">
        <v>0</v>
      </c>
      <c r="C17" s="88">
        <f>B17/B$15*1000*B$14</f>
        <v>0</v>
      </c>
      <c r="D17" s="87">
        <v>0</v>
      </c>
      <c r="E17" s="88">
        <f>D17/D$15*1000*D$14</f>
        <v>0</v>
      </c>
      <c r="F17" s="87">
        <v>90.2</v>
      </c>
      <c r="G17" s="88">
        <f>F17/F$15*1000*F$14</f>
        <v>500</v>
      </c>
      <c r="H17" s="71">
        <f>LARGE((C17,E17,G17),1)</f>
        <v>500</v>
      </c>
      <c r="I17" s="68">
        <v>1</v>
      </c>
    </row>
    <row r="18" spans="1:9">
      <c r="A18" s="83" t="s">
        <v>111</v>
      </c>
      <c r="B18" s="86">
        <v>0</v>
      </c>
      <c r="C18" s="88">
        <f>B18/B$15*1000*B$14</f>
        <v>0</v>
      </c>
      <c r="D18" s="87">
        <v>0</v>
      </c>
      <c r="E18" s="88">
        <f>D18/D$15*1000*D$14</f>
        <v>0</v>
      </c>
      <c r="F18" s="87">
        <v>73</v>
      </c>
      <c r="G18" s="88">
        <f>F18/F$15*1000*F$14</f>
        <v>404.65631929046566</v>
      </c>
      <c r="H18" s="71">
        <f>LARGE((C18,E18,G18),1)</f>
        <v>404.65631929046566</v>
      </c>
      <c r="I18" s="68">
        <v>2</v>
      </c>
    </row>
    <row r="19" spans="1:9">
      <c r="A19" s="83"/>
      <c r="B19" s="86">
        <v>0</v>
      </c>
      <c r="C19" s="88">
        <f t="shared" ref="C19:G21" si="0">B19/B$15*1000*B$14</f>
        <v>0</v>
      </c>
      <c r="D19" s="87">
        <v>0</v>
      </c>
      <c r="E19" s="88">
        <f t="shared" si="0"/>
        <v>0</v>
      </c>
      <c r="F19" s="87">
        <v>0</v>
      </c>
      <c r="G19" s="88">
        <f t="shared" si="0"/>
        <v>0</v>
      </c>
      <c r="H19" s="71">
        <f>LARGE((C19,E19,G19),1)</f>
        <v>0</v>
      </c>
      <c r="I19" s="68"/>
    </row>
    <row r="20" spans="1:9">
      <c r="A20" s="85"/>
      <c r="B20" s="86">
        <v>0</v>
      </c>
      <c r="C20" s="88">
        <f t="shared" si="0"/>
        <v>0</v>
      </c>
      <c r="D20" s="87">
        <v>0</v>
      </c>
      <c r="E20" s="88">
        <f t="shared" si="0"/>
        <v>0</v>
      </c>
      <c r="F20" s="87">
        <v>0</v>
      </c>
      <c r="G20" s="88">
        <f>F20/F$15*1000*F$14</f>
        <v>0</v>
      </c>
      <c r="H20" s="71">
        <f>LARGE((C20,E20,G20),1)</f>
        <v>0</v>
      </c>
      <c r="I20" s="68"/>
    </row>
    <row r="21" spans="1:9">
      <c r="A21" s="73"/>
      <c r="B21" s="86">
        <v>0</v>
      </c>
      <c r="C21" s="88">
        <f t="shared" si="0"/>
        <v>0</v>
      </c>
      <c r="D21" s="87">
        <v>0</v>
      </c>
      <c r="E21" s="88">
        <f>D21/D$15*1000*D$14</f>
        <v>0</v>
      </c>
      <c r="F21" s="87">
        <v>0</v>
      </c>
      <c r="G21" s="88">
        <f t="shared" si="0"/>
        <v>0</v>
      </c>
      <c r="H21" s="71">
        <f>LARGE((C21,E21,G21),1)</f>
        <v>0</v>
      </c>
      <c r="I21" s="68"/>
    </row>
    <row r="22" spans="1:9">
      <c r="A22" s="74"/>
      <c r="B22" s="86">
        <v>0</v>
      </c>
      <c r="C22" s="88">
        <f>B22/B$15*1000*B$14</f>
        <v>0</v>
      </c>
      <c r="D22" s="87">
        <v>0</v>
      </c>
      <c r="E22" s="88">
        <f>D22/D$15*1000*D$14</f>
        <v>0</v>
      </c>
      <c r="F22" s="87">
        <v>0</v>
      </c>
      <c r="G22" s="88">
        <f>F22/F$15*1000*F$14</f>
        <v>0</v>
      </c>
      <c r="H22" s="71">
        <f>LARGE((C22,E22,G22),1)</f>
        <v>0</v>
      </c>
      <c r="I22" s="68"/>
    </row>
  </sheetData>
  <mergeCells count="5">
    <mergeCell ref="A1:A7"/>
    <mergeCell ref="B2:F2"/>
    <mergeCell ref="B4:F4"/>
    <mergeCell ref="B6:C6"/>
    <mergeCell ref="B10:C10"/>
  </mergeCells>
  <conditionalFormatting sqref="A21:A22">
    <cfRule type="duplicateValues" dxfId="5" priority="7"/>
  </conditionalFormatting>
  <conditionalFormatting sqref="A21:A22">
    <cfRule type="duplicateValues" dxfId="4" priority="8"/>
  </conditionalFormatting>
  <conditionalFormatting sqref="A18:A19">
    <cfRule type="duplicateValues" dxfId="3" priority="5"/>
  </conditionalFormatting>
  <conditionalFormatting sqref="A18:A19">
    <cfRule type="duplicateValues" dxfId="2" priority="6"/>
  </conditionalFormatting>
  <conditionalFormatting sqref="A17">
    <cfRule type="duplicateValues" dxfId="1" priority="1"/>
  </conditionalFormatting>
  <conditionalFormatting sqref="A17">
    <cfRule type="duplicateValues" dxfId="0" priority="2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workbookViewId="0">
      <selection activeCell="D30" sqref="D30"/>
    </sheetView>
  </sheetViews>
  <sheetFormatPr baseColWidth="10" defaultColWidth="10.7109375" defaultRowHeight="11" x14ac:dyDescent="0"/>
  <cols>
    <col min="1" max="1" width="12.140625" style="1" customWidth="1"/>
    <col min="2" max="2" width="10.7109375" style="1" customWidth="1"/>
    <col min="3" max="3" width="18.140625" style="1" customWidth="1"/>
    <col min="4" max="4" width="5.28515625" style="1" customWidth="1"/>
    <col min="5" max="12" width="4.85546875" style="40" customWidth="1"/>
    <col min="13" max="20" width="5" style="40" customWidth="1"/>
    <col min="21" max="16384" width="10.7109375" style="40"/>
  </cols>
  <sheetData>
    <row r="1" spans="1:31" s="30" customFormat="1" ht="33.75" customHeight="1" thickBot="1">
      <c r="A1" s="29"/>
      <c r="B1" s="29"/>
      <c r="C1" s="29"/>
      <c r="D1" s="29"/>
      <c r="E1" s="98">
        <v>2017</v>
      </c>
      <c r="F1" s="99"/>
      <c r="G1" s="98">
        <v>2018</v>
      </c>
      <c r="H1" s="99"/>
      <c r="I1" s="99"/>
      <c r="J1" s="99"/>
      <c r="K1" s="99"/>
      <c r="L1" s="105"/>
    </row>
    <row r="2" spans="1:31" s="30" customFormat="1" ht="38" customHeight="1">
      <c r="A2" s="31"/>
      <c r="B2" s="31"/>
      <c r="C2" s="32"/>
      <c r="D2" s="32"/>
      <c r="E2" s="111" t="s">
        <v>38</v>
      </c>
      <c r="F2" s="112" t="s">
        <v>38</v>
      </c>
      <c r="G2" s="112" t="s">
        <v>65</v>
      </c>
      <c r="H2" s="112" t="s">
        <v>65</v>
      </c>
      <c r="I2" s="112" t="s">
        <v>73</v>
      </c>
      <c r="J2" s="112" t="s">
        <v>73</v>
      </c>
      <c r="K2" s="112" t="s">
        <v>78</v>
      </c>
      <c r="L2" s="112" t="s">
        <v>81</v>
      </c>
      <c r="M2" s="123" t="s">
        <v>91</v>
      </c>
      <c r="N2" s="123" t="s">
        <v>95</v>
      </c>
      <c r="O2" s="123" t="s">
        <v>95</v>
      </c>
      <c r="P2" s="123" t="s">
        <v>95</v>
      </c>
      <c r="Q2" s="113" t="s">
        <v>100</v>
      </c>
      <c r="R2" s="113" t="s">
        <v>109</v>
      </c>
      <c r="S2" s="113" t="s">
        <v>114</v>
      </c>
      <c r="T2" s="113" t="s">
        <v>115</v>
      </c>
    </row>
    <row r="3" spans="1:31" s="36" customFormat="1" ht="30.75" customHeight="1">
      <c r="A3" s="33"/>
      <c r="B3" s="34"/>
      <c r="C3" s="34" t="s">
        <v>22</v>
      </c>
      <c r="D3" s="35"/>
      <c r="E3" s="124" t="s">
        <v>39</v>
      </c>
      <c r="F3" s="125" t="s">
        <v>51</v>
      </c>
      <c r="G3" s="126" t="s">
        <v>64</v>
      </c>
      <c r="H3" s="126" t="s">
        <v>64</v>
      </c>
      <c r="I3" s="126" t="s">
        <v>69</v>
      </c>
      <c r="J3" s="126" t="s">
        <v>69</v>
      </c>
      <c r="K3" s="126" t="s">
        <v>69</v>
      </c>
      <c r="L3" s="125" t="s">
        <v>82</v>
      </c>
      <c r="M3" s="127" t="s">
        <v>92</v>
      </c>
      <c r="N3" s="127" t="s">
        <v>96</v>
      </c>
      <c r="O3" s="127" t="s">
        <v>96</v>
      </c>
      <c r="P3" s="127" t="s">
        <v>96</v>
      </c>
      <c r="Q3" s="128" t="s">
        <v>101</v>
      </c>
      <c r="R3" s="128" t="s">
        <v>104</v>
      </c>
      <c r="S3" s="128" t="s">
        <v>104</v>
      </c>
      <c r="T3" s="128" t="s">
        <v>104</v>
      </c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</row>
    <row r="4" spans="1:31">
      <c r="A4" s="37"/>
      <c r="B4" s="38"/>
      <c r="C4" s="39"/>
      <c r="D4" s="39"/>
      <c r="E4" s="114">
        <v>41237</v>
      </c>
      <c r="F4" s="115">
        <v>41603</v>
      </c>
      <c r="G4" s="116" t="s">
        <v>66</v>
      </c>
      <c r="H4" s="116" t="s">
        <v>67</v>
      </c>
      <c r="I4" s="116" t="s">
        <v>75</v>
      </c>
      <c r="J4" s="116" t="s">
        <v>74</v>
      </c>
      <c r="K4" s="116" t="s">
        <v>79</v>
      </c>
      <c r="L4" s="115">
        <v>41679</v>
      </c>
      <c r="M4" s="107">
        <v>41694</v>
      </c>
      <c r="N4" s="107">
        <v>41713</v>
      </c>
      <c r="O4" s="107">
        <v>41714</v>
      </c>
      <c r="P4" s="107">
        <v>41715</v>
      </c>
      <c r="Q4" s="117">
        <v>41721</v>
      </c>
      <c r="R4" s="117">
        <v>41728</v>
      </c>
      <c r="S4" s="117">
        <v>41729</v>
      </c>
      <c r="T4" s="117">
        <v>41729</v>
      </c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ht="12" thickBot="1">
      <c r="A5" s="37"/>
      <c r="B5" s="38"/>
      <c r="C5" s="39"/>
      <c r="D5" s="39"/>
      <c r="E5" s="118" t="s">
        <v>40</v>
      </c>
      <c r="F5" s="119" t="s">
        <v>52</v>
      </c>
      <c r="G5" s="120" t="s">
        <v>40</v>
      </c>
      <c r="H5" s="120" t="s">
        <v>40</v>
      </c>
      <c r="I5" s="120" t="s">
        <v>76</v>
      </c>
      <c r="J5" s="120" t="s">
        <v>40</v>
      </c>
      <c r="K5" s="120" t="s">
        <v>40</v>
      </c>
      <c r="L5" s="121" t="s">
        <v>40</v>
      </c>
      <c r="M5" s="110" t="s">
        <v>40</v>
      </c>
      <c r="N5" s="110" t="s">
        <v>40</v>
      </c>
      <c r="O5" s="110" t="s">
        <v>97</v>
      </c>
      <c r="P5" s="110" t="s">
        <v>76</v>
      </c>
      <c r="Q5" s="122" t="s">
        <v>40</v>
      </c>
      <c r="R5" s="122" t="s">
        <v>40</v>
      </c>
      <c r="S5" s="122" t="s">
        <v>40</v>
      </c>
      <c r="T5" s="122" t="s">
        <v>40</v>
      </c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>
      <c r="A6" s="37"/>
      <c r="B6" s="38"/>
      <c r="C6" s="39"/>
      <c r="D6" s="41"/>
      <c r="E6" s="80" t="s">
        <v>23</v>
      </c>
      <c r="F6" s="81" t="s">
        <v>23</v>
      </c>
      <c r="G6" s="81" t="s">
        <v>23</v>
      </c>
      <c r="H6" s="81" t="s">
        <v>23</v>
      </c>
      <c r="I6" s="81" t="s">
        <v>23</v>
      </c>
      <c r="J6" s="81" t="s">
        <v>23</v>
      </c>
      <c r="K6" s="81" t="s">
        <v>23</v>
      </c>
      <c r="L6" s="80" t="s">
        <v>23</v>
      </c>
      <c r="M6" s="80" t="s">
        <v>23</v>
      </c>
      <c r="N6" s="80" t="s">
        <v>23</v>
      </c>
      <c r="O6" s="80" t="s">
        <v>23</v>
      </c>
      <c r="P6" s="80" t="s">
        <v>23</v>
      </c>
      <c r="Q6" s="80" t="s">
        <v>23</v>
      </c>
      <c r="R6" s="80" t="s">
        <v>23</v>
      </c>
      <c r="S6" s="80" t="s">
        <v>23</v>
      </c>
      <c r="T6" s="80" t="s">
        <v>23</v>
      </c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s="45" customFormat="1">
      <c r="A7" s="42" t="s">
        <v>37</v>
      </c>
      <c r="B7" s="43" t="s">
        <v>36</v>
      </c>
      <c r="C7" s="41" t="s">
        <v>10</v>
      </c>
      <c r="D7" s="44" t="s">
        <v>28</v>
      </c>
      <c r="E7" s="72">
        <f>'COT SS MT SIAMA'!I16</f>
        <v>8</v>
      </c>
      <c r="F7" s="72">
        <f>'COT B.A MT SIAMA'!I16</f>
        <v>9</v>
      </c>
      <c r="G7" s="72">
        <f>'Muskoka TT Jan 20'!I16</f>
        <v>3</v>
      </c>
      <c r="H7" s="72">
        <f>'Muskoka TT Jan 21'!I16</f>
        <v>2</v>
      </c>
      <c r="I7" s="72">
        <f>'Canada Cup Calgary HP'!I16</f>
        <v>10</v>
      </c>
      <c r="J7" s="72">
        <f>'Canada Cup Calgary SS'!I16</f>
        <v>9</v>
      </c>
      <c r="K7" s="72">
        <f>'NorAm Calgary SS'!I16</f>
        <v>13</v>
      </c>
      <c r="L7" s="72">
        <f>'Caledon TT'!I16</f>
        <v>7</v>
      </c>
      <c r="M7" s="72">
        <f>'Horseshoe Provincials SS'!I16</f>
        <v>6</v>
      </c>
      <c r="N7" s="72">
        <f>'Jr. Nats SS'!I16</f>
        <v>15</v>
      </c>
      <c r="O7" s="72">
        <f>'Jr. Nats BA'!I16</f>
        <v>15</v>
      </c>
      <c r="P7" s="72">
        <f>'Jr. Nats HP'!I16</f>
        <v>12</v>
      </c>
      <c r="Q7" s="72">
        <f>'Canada Cup Stoneham SS'!I16</f>
        <v>11</v>
      </c>
      <c r="R7" s="72">
        <f>'Le Relais Nor AM'!I16</f>
        <v>7</v>
      </c>
      <c r="S7" s="72">
        <f>'Step Up Tour Le Relais Pro'!I16</f>
        <v>9</v>
      </c>
      <c r="T7" s="72">
        <f>'Step Up Tour Le Relais AM'!I16</f>
        <v>4</v>
      </c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</row>
    <row r="8" spans="1:31" ht="15" customHeight="1">
      <c r="A8" s="89" t="s">
        <v>50</v>
      </c>
      <c r="B8" s="89" t="s">
        <v>49</v>
      </c>
      <c r="C8" s="96" t="s">
        <v>45</v>
      </c>
      <c r="D8" s="95">
        <f>IF(ISNA(VLOOKUP($C8,'RPA Caclulations'!$C$6:$K$98,3,FALSE))=TRUE,"0",VLOOKUP($C8,'RPA Caclulations'!$C$6:$K$98,3,FALSE))</f>
        <v>1</v>
      </c>
      <c r="E8" s="22">
        <f>IF(ISNA(VLOOKUP($C8,'COT SS MT SIAMA'!$A$17:$I$37,9,FALSE))=TRUE,"0",VLOOKUP($C8,'COT SS MT SIAMA'!$A$17:$I$37,9,FALSE))</f>
        <v>7</v>
      </c>
      <c r="F8" s="22">
        <f>IF(ISNA(VLOOKUP($C8,'COT B.A MT SIAMA'!$A$17:$I$31,9,FALSE))=TRUE,"0",VLOOKUP($C8,'COT B.A MT SIAMA'!$A$17:$I$31,9,FALSE))</f>
        <v>2</v>
      </c>
      <c r="G8" s="23">
        <f>IF(ISNA(VLOOKUP($C8,'Muskoka TT Jan 20'!$A$17:$I$19,9,FALSE))=TRUE,0,VLOOKUP($C8,'Muskoka TT Jan 20'!$A$17:$I$19,9,FALSE))</f>
        <v>0</v>
      </c>
      <c r="H8" s="23">
        <f>IF(ISNA(VLOOKUP($C8,'Muskoka TT Jan 21'!$A$17:$I$18,9,FALSE))=TRUE,0,VLOOKUP($C8,'Muskoka TT Jan 21'!$A$17:$I$18,9,FALSE))</f>
        <v>0</v>
      </c>
      <c r="I8" s="23">
        <f>IF(ISNA(VLOOKUP($C8,'Canada Cup Calgary HP'!$A$17:$I$18,9,FALSE))=TRUE,0,VLOOKUP($C8,'Canada Cup Calgary HP'!$A$17:$I$18,9,FALSE))</f>
        <v>0</v>
      </c>
      <c r="J8" s="23">
        <f>IF(ISNA(VLOOKUP($C8,'Canada Cup Calgary SS'!$A$17:$I$18,9,FALSE))=TRUE,0,VLOOKUP($C8,'Canada Cup Calgary SS'!$A$17:$I$18,9,FALSE))</f>
        <v>2</v>
      </c>
      <c r="K8" s="23">
        <f>IF(ISNA(VLOOKUP($C8,'NorAm Calgary SS'!$A$17:$I$18,9,FALSE))=TRUE,0,VLOOKUP($C8,'NorAm Calgary SS'!$A$17:$I$18,9,FALSE))</f>
        <v>1</v>
      </c>
      <c r="L8" s="22" t="str">
        <f>IF(ISNA(VLOOKUP($C8,'Caledon TT'!$A$17:$I$36,9,FALSE))=TRUE,"0",VLOOKUP($C8,'Caledon TT'!$A$17:$I$36,9,FALSE))</f>
        <v>0</v>
      </c>
      <c r="M8" s="22">
        <f>IF(ISNA(VLOOKUP($C8,'Horseshoe Provincials SS'!$A$17:$I$36,9,FALSE))=TRUE,"0",VLOOKUP($C8,'Horseshoe Provincials SS'!$A$17:$I$36,9,FALSE))</f>
        <v>2</v>
      </c>
      <c r="N8" s="22">
        <f>IF(ISNA(VLOOKUP($C8,'Jr. Nats SS'!$A$17:$I$36,9,FALSE))=TRUE,"0",VLOOKUP($C8,'Jr. Nats SS'!$A$17:$I$36,9,FALSE))</f>
        <v>1</v>
      </c>
      <c r="O8" s="22">
        <f>IF(ISNA(VLOOKUP($C8,'Jr. Nats BA'!$A$17:$I$36,9,FALSE))=TRUE,"0",VLOOKUP($C8,'Jr. Nats BA'!$A$17:$I$36,9,FALSE))</f>
        <v>9</v>
      </c>
      <c r="P8" s="22">
        <f>IF(ISNA(VLOOKUP($C8,'Jr. Nats HP'!$A$17:$I$36,9,FALSE))=TRUE,"0",VLOOKUP($C8,'Jr. Nats HP'!$A$17:$I$36,9,FALSE))</f>
        <v>3</v>
      </c>
      <c r="Q8" s="22">
        <f>IF(ISNA(VLOOKUP($C8,'Canada Cup Stoneham SS'!$A$17:$I$36,9,FALSE))=TRUE,"0",VLOOKUP($C8,'Canada Cup Stoneham SS'!$A$17:$I$36,9,FALSE))</f>
        <v>1</v>
      </c>
      <c r="R8" s="22">
        <f>IF(ISNA(VLOOKUP($C8,'Le Relais Nor AM'!$A$17:$I$36,9,FALSE))=TRUE,"0",VLOOKUP($C8,'Le Relais Nor AM'!$A$17:$I$36,9,FALSE))</f>
        <v>3</v>
      </c>
      <c r="S8" s="22">
        <f>IF(ISNA(VLOOKUP($C8,'Step Up Tour Le Relais Pro'!$A$17:$I$36,9,FALSE))=TRUE,"0",VLOOKUP($C8,'Step Up Tour Le Relais Pro'!$A$17:$I$36,9,FALSE))</f>
        <v>1</v>
      </c>
      <c r="T8" s="22" t="str">
        <f>IF(ISNA(VLOOKUP($C8,'Step Up Tour Le Relais AM'!$A$17:$I$36,9,FALSE))=TRUE,"0",VLOOKUP($C8,'Step Up Tour Le Relais AM'!$A$17:$I$36,9,FALSE))</f>
        <v>0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ht="15" customHeight="1">
      <c r="A9" s="89" t="s">
        <v>50</v>
      </c>
      <c r="B9" s="89" t="s">
        <v>54</v>
      </c>
      <c r="C9" s="96" t="s">
        <v>55</v>
      </c>
      <c r="D9" s="95">
        <f>IF(ISNA(VLOOKUP($C9,'RPA Caclulations'!$C$6:$K$98,3,FALSE))=TRUE,"0",VLOOKUP($C9,'RPA Caclulations'!$C$6:$K$98,3,FALSE))</f>
        <v>2</v>
      </c>
      <c r="E9" s="22" t="str">
        <f>IF(ISNA(VLOOKUP($C9,'COT SS MT SIAMA'!$A$17:$I$37,9,FALSE))=TRUE,"0",VLOOKUP($C9,'COT SS MT SIAMA'!$A$17:$I$37,9,FALSE))</f>
        <v>0</v>
      </c>
      <c r="F9" s="22" t="str">
        <f>IF(ISNA(VLOOKUP($C9,'COT B.A MT SIAMA'!$A$17:$I$31,9,FALSE))=TRUE,"0",VLOOKUP($C9,'COT B.A MT SIAMA'!$A$17:$I$31,9,FALSE))</f>
        <v>0</v>
      </c>
      <c r="G9" s="23">
        <f>IF(ISNA(VLOOKUP($C9,'Muskoka TT Jan 20'!$A$17:$I$19,9,FALSE))=TRUE,0,VLOOKUP($C9,'Muskoka TT Jan 20'!$A$17:$I$19,9,FALSE))</f>
        <v>1</v>
      </c>
      <c r="H9" s="23">
        <f>IF(ISNA(VLOOKUP($C9,'Muskoka TT Jan 21'!$A$17:$I$18,9,FALSE))=TRUE,0,VLOOKUP($C9,'Muskoka TT Jan 21'!$A$17:$I$18,9,FALSE))</f>
        <v>1</v>
      </c>
      <c r="I9" s="23">
        <f>IF(ISNA(VLOOKUP($C9,'Canada Cup Calgary HP'!$A$17:$I$18,9,FALSE))=TRUE,0,VLOOKUP($C9,'Canada Cup Calgary HP'!$A$17:$I$18,9,FALSE))</f>
        <v>0</v>
      </c>
      <c r="J9" s="23">
        <f>IF(ISNA(VLOOKUP($C9,'Canada Cup Calgary SS'!$A$17:$I$18,9,FALSE))=TRUE,0,VLOOKUP($C9,'Canada Cup Calgary SS'!$A$17:$I$18,9,FALSE))</f>
        <v>0</v>
      </c>
      <c r="K9" s="23">
        <f>IF(ISNA(VLOOKUP($C9,'NorAm Calgary SS'!$A$17:$I$18,9,FALSE))=TRUE,0,VLOOKUP($C9,'NorAm Calgary SS'!$A$17:$I$18,9,FALSE))</f>
        <v>0</v>
      </c>
      <c r="L9" s="22">
        <f>IF(ISNA(VLOOKUP($C9,'Caledon TT'!$A$17:$I$36,9,FALSE))=TRUE,"0",VLOOKUP($C9,'Caledon TT'!$A$17:$I$36,9,FALSE))</f>
        <v>2</v>
      </c>
      <c r="M9" s="22">
        <f>IF(ISNA(VLOOKUP($C9,'Horseshoe Provincials SS'!$A$17:$I$36,9,FALSE))=TRUE,"0",VLOOKUP($C9,'Horseshoe Provincials SS'!$A$17:$I$36,9,FALSE))</f>
        <v>1</v>
      </c>
      <c r="N9" s="22">
        <f>IF(ISNA(VLOOKUP($C9,'Jr. Nats SS'!$A$17:$I$36,9,FALSE))=TRUE,"0",VLOOKUP($C9,'Jr. Nats SS'!$A$17:$I$36,9,FALSE))</f>
        <v>8</v>
      </c>
      <c r="O9" s="22">
        <f>IF(ISNA(VLOOKUP($C9,'Jr. Nats BA'!$A$17:$I$36,9,FALSE))=TRUE,"0",VLOOKUP($C9,'Jr. Nats BA'!$A$17:$I$36,9,FALSE))</f>
        <v>7</v>
      </c>
      <c r="P9" s="22">
        <f>IF(ISNA(VLOOKUP($C9,'Jr. Nats HP'!$A$17:$I$36,9,FALSE))=TRUE,"0",VLOOKUP($C9,'Jr. Nats HP'!$A$17:$I$36,9,FALSE))</f>
        <v>7</v>
      </c>
      <c r="Q9" s="22" t="str">
        <f>IF(ISNA(VLOOKUP($C9,'Canada Cup Stoneham SS'!$A$17:$I$36,9,FALSE))=TRUE,"0",VLOOKUP($C9,'Canada Cup Stoneham SS'!$A$17:$I$36,9,FALSE))</f>
        <v>0</v>
      </c>
      <c r="R9" s="22" t="str">
        <f>IF(ISNA(VLOOKUP($C9,'Le Relais Nor AM'!$A$17:$I$36,9,FALSE))=TRUE,"0",VLOOKUP($C9,'Le Relais Nor AM'!$A$17:$I$36,9,FALSE))</f>
        <v>0</v>
      </c>
      <c r="S9" s="22" t="str">
        <f>IF(ISNA(VLOOKUP($C9,'Step Up Tour Le Relais Pro'!$A$17:$I$36,9,FALSE))=TRUE,"0",VLOOKUP($C9,'Step Up Tour Le Relais Pro'!$A$17:$I$36,9,FALSE))</f>
        <v>0</v>
      </c>
      <c r="T9" s="22">
        <f>IF(ISNA(VLOOKUP($C9,'Step Up Tour Le Relais AM'!$A$17:$I$36,9,FALSE))=TRUE,"0",VLOOKUP($C9,'Step Up Tour Le Relais AM'!$A$17:$I$36,9,FALSE))</f>
        <v>1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ht="15" customHeight="1">
      <c r="A10" s="89" t="s">
        <v>72</v>
      </c>
      <c r="B10" s="89" t="s">
        <v>77</v>
      </c>
      <c r="C10" s="96" t="s">
        <v>71</v>
      </c>
      <c r="D10" s="95">
        <f>IF(ISNA(VLOOKUP($C10,'RPA Caclulations'!$C$6:$K$98,3,FALSE))=TRUE,"0",VLOOKUP($C10,'RPA Caclulations'!$C$6:$K$98,3,FALSE))</f>
        <v>3</v>
      </c>
      <c r="E10" s="22" t="str">
        <f>IF(ISNA(VLOOKUP($C10,'COT SS MT SIAMA'!$A$17:$I$37,9,FALSE))=TRUE,"0",VLOOKUP($C10,'COT SS MT SIAMA'!$A$17:$I$37,9,FALSE))</f>
        <v>0</v>
      </c>
      <c r="F10" s="22" t="str">
        <f>IF(ISNA(VLOOKUP($C10,'COT B.A MT SIAMA'!$A$17:$I$31,9,FALSE))=TRUE,"0",VLOOKUP($C10,'COT B.A MT SIAMA'!$A$17:$I$31,9,FALSE))</f>
        <v>0</v>
      </c>
      <c r="G10" s="23">
        <f>IF(ISNA(VLOOKUP($C10,'Muskoka TT Jan 20'!$A$17:$I$19,9,FALSE))=TRUE,0,VLOOKUP($C10,'Muskoka TT Jan 20'!$A$17:$I$19,9,FALSE))</f>
        <v>0</v>
      </c>
      <c r="H10" s="23">
        <f>IF(ISNA(VLOOKUP($C10,'Muskoka TT Jan 21'!$A$17:$I$18,9,FALSE))=TRUE,0,VLOOKUP($C10,'Muskoka TT Jan 21'!$A$17:$I$18,9,FALSE))</f>
        <v>0</v>
      </c>
      <c r="I10" s="23">
        <f>IF(ISNA(VLOOKUP($C10,'Canada Cup Calgary HP'!$A$17:$I$18,9,FALSE))=TRUE,0,VLOOKUP($C10,'Canada Cup Calgary HP'!$A$17:$I$18,9,FALSE))</f>
        <v>8</v>
      </c>
      <c r="J10" s="23">
        <f>IF(ISNA(VLOOKUP($C10,'Canada Cup Calgary SS'!$A$17:$I$18,9,FALSE))=TRUE,0,VLOOKUP($C10,'Canada Cup Calgary SS'!$A$17:$I$18,9,FALSE))</f>
        <v>5</v>
      </c>
      <c r="K10" s="23">
        <f>IF(ISNA(VLOOKUP($C10,'NorAm Calgary SS'!$A$17:$I$18,9,FALSE))=TRUE,0,VLOOKUP($C10,'NorAm Calgary SS'!$A$17:$I$18,9,FALSE))</f>
        <v>12</v>
      </c>
      <c r="L10" s="22" t="str">
        <f>IF(ISNA(VLOOKUP($C10,'Caledon TT'!$A$17:$I$36,9,FALSE))=TRUE,"0",VLOOKUP($C10,'Caledon TT'!$A$17:$I$36,9,FALSE))</f>
        <v>0</v>
      </c>
      <c r="M10" s="22" t="str">
        <f>IF(ISNA(VLOOKUP($C10,'Horseshoe Provincials SS'!$A$17:$I$36,9,FALSE))=TRUE,"0",VLOOKUP($C10,'Horseshoe Provincials SS'!$A$17:$I$36,9,FALSE))</f>
        <v>0</v>
      </c>
      <c r="N10" s="22" t="str">
        <f>IF(ISNA(VLOOKUP($C10,'Jr. Nats SS'!$A$17:$I$36,9,FALSE))=TRUE,"0",VLOOKUP($C10,'Jr. Nats SS'!$A$17:$I$36,9,FALSE))</f>
        <v>0</v>
      </c>
      <c r="O10" s="22" t="str">
        <f>IF(ISNA(VLOOKUP($C10,'Jr. Nats BA'!$A$17:$I$36,9,FALSE))=TRUE,"0",VLOOKUP($C10,'Jr. Nats BA'!$A$17:$I$36,9,FALSE))</f>
        <v>0</v>
      </c>
      <c r="P10" s="22" t="str">
        <f>IF(ISNA(VLOOKUP($C10,'Jr. Nats HP'!$A$17:$I$36,9,FALSE))=TRUE,"0",VLOOKUP($C10,'Jr. Nats HP'!$A$17:$I$36,9,FALSE))</f>
        <v>0</v>
      </c>
      <c r="Q10" s="22" t="str">
        <f>IF(ISNA(VLOOKUP($C10,'Canada Cup Stoneham SS'!$A$17:$I$36,9,FALSE))=TRUE,"0",VLOOKUP($C10,'Canada Cup Stoneham SS'!$A$17:$I$36,9,FALSE))</f>
        <v>0</v>
      </c>
      <c r="R10" s="22" t="str">
        <f>IF(ISNA(VLOOKUP($C10,'Le Relais Nor AM'!$A$17:$I$36,9,FALSE))=TRUE,"0",VLOOKUP($C10,'Le Relais Nor AM'!$A$17:$I$36,9,FALSE))</f>
        <v>0</v>
      </c>
      <c r="S10" s="22" t="str">
        <f>IF(ISNA(VLOOKUP($C10,'Step Up Tour Le Relais Pro'!$A$17:$I$36,9,FALSE))=TRUE,"0",VLOOKUP($C10,'Step Up Tour Le Relais Pro'!$A$17:$I$36,9,FALSE))</f>
        <v>0</v>
      </c>
      <c r="T10" s="22" t="str">
        <f>IF(ISNA(VLOOKUP($C10,'Step Up Tour Le Relais AM'!$A$17:$I$36,9,FALSE))=TRUE,"0",VLOOKUP($C10,'Step Up Tour Le Relais AM'!$A$17:$I$36,9,FALSE))</f>
        <v>0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ht="15" customHeight="1">
      <c r="A11" s="89" t="s">
        <v>57</v>
      </c>
      <c r="B11" s="89" t="s">
        <v>54</v>
      </c>
      <c r="C11" s="96" t="s">
        <v>60</v>
      </c>
      <c r="D11" s="95">
        <f>IF(ISNA(VLOOKUP($C11,'RPA Caclulations'!$C$6:$K$98,3,FALSE))=TRUE,"0",VLOOKUP($C11,'RPA Caclulations'!$C$6:$K$98,3,FALSE))</f>
        <v>4</v>
      </c>
      <c r="E11" s="22" t="str">
        <f>IF(ISNA(VLOOKUP($C11,'COT SS MT SIAMA'!$A$17:$I$37,9,FALSE))=TRUE,"0",VLOOKUP($C11,'COT SS MT SIAMA'!$A$17:$I$37,9,FALSE))</f>
        <v>0</v>
      </c>
      <c r="F11" s="22" t="str">
        <f>IF(ISNA(VLOOKUP($C11,'COT B.A MT SIAMA'!$A$17:$I$31,9,FALSE))=TRUE,"0",VLOOKUP($C11,'COT B.A MT SIAMA'!$A$17:$I$31,9,FALSE))</f>
        <v>0</v>
      </c>
      <c r="G11" s="23">
        <f>IF(ISNA(VLOOKUP($C11,'Muskoka TT Jan 20'!$A$17:$I$19,9,FALSE))=TRUE,0,VLOOKUP($C11,'Muskoka TT Jan 20'!$A$17:$I$19,9,FALSE))</f>
        <v>2</v>
      </c>
      <c r="H11" s="23">
        <f>IF(ISNA(VLOOKUP($C11,'Muskoka TT Jan 21'!$A$17:$I$18,9,FALSE))=TRUE,0,VLOOKUP($C11,'Muskoka TT Jan 21'!$A$17:$I$18,9,FALSE))</f>
        <v>2</v>
      </c>
      <c r="I11" s="23">
        <f>IF(ISNA(VLOOKUP($C11,'Canada Cup Calgary HP'!$A$17:$I$18,9,FALSE))=TRUE,0,VLOOKUP($C11,'Canada Cup Calgary HP'!$A$17:$I$18,9,FALSE))</f>
        <v>0</v>
      </c>
      <c r="J11" s="23">
        <f>IF(ISNA(VLOOKUP($C11,'Canada Cup Calgary SS'!$A$17:$I$18,9,FALSE))=TRUE,0,VLOOKUP($C11,'Canada Cup Calgary SS'!$A$17:$I$18,9,FALSE))</f>
        <v>0</v>
      </c>
      <c r="K11" s="23">
        <f>IF(ISNA(VLOOKUP($C11,'NorAm Calgary SS'!$A$17:$I$18,9,FALSE))=TRUE,0,VLOOKUP($C11,'NorAm Calgary SS'!$A$17:$I$18,9,FALSE))</f>
        <v>0</v>
      </c>
      <c r="L11" s="22">
        <f>IF(ISNA(VLOOKUP($C11,'Caledon TT'!$A$17:$I$36,9,FALSE))=TRUE,"0",VLOOKUP($C11,'Caledon TT'!$A$17:$I$36,9,FALSE))</f>
        <v>6</v>
      </c>
      <c r="M11" s="22" t="str">
        <f>IF(ISNA(VLOOKUP($C11,'Horseshoe Provincials SS'!$A$17:$I$36,9,FALSE))=TRUE,"0",VLOOKUP($C11,'Horseshoe Provincials SS'!$A$17:$I$36,9,FALSE))</f>
        <v>0</v>
      </c>
      <c r="N11" s="22" t="str">
        <f>IF(ISNA(VLOOKUP($C11,'Jr. Nats SS'!$A$17:$I$36,9,FALSE))=TRUE,"0",VLOOKUP($C11,'Jr. Nats SS'!$A$17:$I$36,9,FALSE))</f>
        <v>0</v>
      </c>
      <c r="O11" s="22" t="str">
        <f>IF(ISNA(VLOOKUP($C11,'Jr. Nats BA'!$A$17:$I$36,9,FALSE))=TRUE,"0",VLOOKUP($C11,'Jr. Nats BA'!$A$17:$I$36,9,FALSE))</f>
        <v>0</v>
      </c>
      <c r="P11" s="22" t="str">
        <f>IF(ISNA(VLOOKUP($C11,'Jr. Nats HP'!$A$17:$I$36,9,FALSE))=TRUE,"0",VLOOKUP($C11,'Jr. Nats HP'!$A$17:$I$36,9,FALSE))</f>
        <v>0</v>
      </c>
      <c r="Q11" s="22" t="str">
        <f>IF(ISNA(VLOOKUP($C11,'Canada Cup Stoneham SS'!$A$17:$I$36,9,FALSE))=TRUE,"0",VLOOKUP($C11,'Canada Cup Stoneham SS'!$A$17:$I$36,9,FALSE))</f>
        <v>0</v>
      </c>
      <c r="R11" s="22" t="str">
        <f>IF(ISNA(VLOOKUP($C11,'Le Relais Nor AM'!$A$17:$I$36,9,FALSE))=TRUE,"0",VLOOKUP($C11,'Le Relais Nor AM'!$A$17:$I$36,9,FALSE))</f>
        <v>0</v>
      </c>
      <c r="S11" s="22" t="str">
        <f>IF(ISNA(VLOOKUP($C11,'Step Up Tour Le Relais Pro'!$A$17:$I$36,9,FALSE))=TRUE,"0",VLOOKUP($C11,'Step Up Tour Le Relais Pro'!$A$17:$I$36,9,FALSE))</f>
        <v>0</v>
      </c>
      <c r="T11" s="22" t="str">
        <f>IF(ISNA(VLOOKUP($C11,'Step Up Tour Le Relais AM'!$A$17:$I$36,9,FALSE))=TRUE,"0",VLOOKUP($C11,'Step Up Tour Le Relais AM'!$A$17:$I$36,9,FALSE))</f>
        <v>0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ht="15" customHeight="1">
      <c r="A12" s="89" t="s">
        <v>57</v>
      </c>
      <c r="B12" s="89" t="s">
        <v>63</v>
      </c>
      <c r="C12" s="96" t="s">
        <v>61</v>
      </c>
      <c r="D12" s="95">
        <f>IF(ISNA(VLOOKUP($C12,'RPA Caclulations'!$C$6:$K$98,3,FALSE))=TRUE,"0",VLOOKUP($C12,'RPA Caclulations'!$C$6:$K$98,3,FALSE))</f>
        <v>5</v>
      </c>
      <c r="E12" s="22" t="str">
        <f>IF(ISNA(VLOOKUP($C12,'COT SS MT SIAMA'!$A$17:$I$37,9,FALSE))=TRUE,"0",VLOOKUP($C12,'COT SS MT SIAMA'!$A$17:$I$37,9,FALSE))</f>
        <v>0</v>
      </c>
      <c r="F12" s="22" t="str">
        <f>IF(ISNA(VLOOKUP($C12,'COT B.A MT SIAMA'!$A$17:$I$31,9,FALSE))=TRUE,"0",VLOOKUP($C12,'COT B.A MT SIAMA'!$A$17:$I$31,9,FALSE))</f>
        <v>0</v>
      </c>
      <c r="G12" s="23">
        <f>IF(ISNA(VLOOKUP($C12,'Muskoka TT Jan 20'!$A$17:$I$19,9,FALSE))=TRUE,0,VLOOKUP($C12,'Muskoka TT Jan 20'!$A$17:$I$19,9,FALSE))</f>
        <v>3</v>
      </c>
      <c r="H12" s="23">
        <f>IF(ISNA(VLOOKUP($C12,'Muskoka TT Jan 21'!$A$17:$I$18,9,FALSE))=TRUE,0,VLOOKUP($C12,'Muskoka TT Jan 21'!$A$17:$I$18,9,FALSE))</f>
        <v>0</v>
      </c>
      <c r="I12" s="23">
        <f>IF(ISNA(VLOOKUP($C12,'Canada Cup Calgary HP'!$A$17:$I$18,9,FALSE))=TRUE,0,VLOOKUP($C12,'Canada Cup Calgary HP'!$A$17:$I$18,9,FALSE))</f>
        <v>0</v>
      </c>
      <c r="J12" s="23">
        <f>IF(ISNA(VLOOKUP($C12,'Canada Cup Calgary SS'!$A$17:$I$18,9,FALSE))=TRUE,0,VLOOKUP($C12,'Canada Cup Calgary SS'!$A$17:$I$18,9,FALSE))</f>
        <v>0</v>
      </c>
      <c r="K12" s="23">
        <f>IF(ISNA(VLOOKUP($C12,'NorAm Calgary SS'!$A$17:$I$18,9,FALSE))=TRUE,0,VLOOKUP($C12,'NorAm Calgary SS'!$A$17:$I$18,9,FALSE))</f>
        <v>0</v>
      </c>
      <c r="L12" s="22">
        <f>IF(ISNA(VLOOKUP($C12,'Caledon TT'!$A$17:$I$36,9,FALSE))=TRUE,"0",VLOOKUP($C12,'Caledon TT'!$A$17:$I$36,9,FALSE))</f>
        <v>4</v>
      </c>
      <c r="M12" s="22">
        <f>IF(ISNA(VLOOKUP($C12,'Horseshoe Provincials SS'!$A$17:$I$36,9,FALSE))=TRUE,"0",VLOOKUP($C12,'Horseshoe Provincials SS'!$A$17:$I$36,9,FALSE))</f>
        <v>5</v>
      </c>
      <c r="N12" s="22" t="str">
        <f>IF(ISNA(VLOOKUP($C12,'Jr. Nats SS'!$A$17:$I$36,9,FALSE))=TRUE,"0",VLOOKUP($C12,'Jr. Nats SS'!$A$17:$I$36,9,FALSE))</f>
        <v>0</v>
      </c>
      <c r="O12" s="22" t="str">
        <f>IF(ISNA(VLOOKUP($C12,'Jr. Nats BA'!$A$17:$I$36,9,FALSE))=TRUE,"0",VLOOKUP($C12,'Jr. Nats BA'!$A$17:$I$36,9,FALSE))</f>
        <v>0</v>
      </c>
      <c r="P12" s="22" t="str">
        <f>IF(ISNA(VLOOKUP($C12,'Jr. Nats HP'!$A$17:$I$36,9,FALSE))=TRUE,"0",VLOOKUP($C12,'Jr. Nats HP'!$A$17:$I$36,9,FALSE))</f>
        <v>0</v>
      </c>
      <c r="Q12" s="22" t="str">
        <f>IF(ISNA(VLOOKUP($C12,'Canada Cup Stoneham SS'!$A$17:$I$36,9,FALSE))=TRUE,"0",VLOOKUP($C12,'Canada Cup Stoneham SS'!$A$17:$I$36,9,FALSE))</f>
        <v>0</v>
      </c>
      <c r="R12" s="22" t="str">
        <f>IF(ISNA(VLOOKUP($C12,'Le Relais Nor AM'!$A$17:$I$36,9,FALSE))=TRUE,"0",VLOOKUP($C12,'Le Relais Nor AM'!$A$17:$I$36,9,FALSE))</f>
        <v>0</v>
      </c>
      <c r="S12" s="22" t="str">
        <f>IF(ISNA(VLOOKUP($C12,'Step Up Tour Le Relais Pro'!$A$17:$I$36,9,FALSE))=TRUE,"0",VLOOKUP($C12,'Step Up Tour Le Relais Pro'!$A$17:$I$36,9,FALSE))</f>
        <v>0</v>
      </c>
      <c r="T12" s="22" t="str">
        <f>IF(ISNA(VLOOKUP($C12,'Step Up Tour Le Relais AM'!$A$17:$I$36,9,FALSE))=TRUE,"0",VLOOKUP($C12,'Step Up Tour Le Relais AM'!$A$17:$I$36,9,FALSE))</f>
        <v>0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ht="15" customHeight="1">
      <c r="A13" s="89" t="s">
        <v>87</v>
      </c>
      <c r="B13" s="89" t="s">
        <v>89</v>
      </c>
      <c r="C13" s="96" t="s">
        <v>88</v>
      </c>
      <c r="D13" s="95">
        <f>IF(ISNA(VLOOKUP($C13,'RPA Caclulations'!$C$6:$K$98,3,FALSE))=TRUE,"0",VLOOKUP($C13,'RPA Caclulations'!$C$6:$K$98,3,FALSE))</f>
        <v>6</v>
      </c>
      <c r="E13" s="22" t="str">
        <f>IF(ISNA(VLOOKUP($C13,'COT SS MT SIAMA'!$A$17:$I$37,9,FALSE))=TRUE,"0",VLOOKUP($C13,'COT SS MT SIAMA'!$A$17:$I$37,9,FALSE))</f>
        <v>0</v>
      </c>
      <c r="F13" s="22" t="str">
        <f>IF(ISNA(VLOOKUP($C13,'COT B.A MT SIAMA'!$A$17:$I$31,9,FALSE))=TRUE,"0",VLOOKUP($C13,'COT B.A MT SIAMA'!$A$17:$I$31,9,FALSE))</f>
        <v>0</v>
      </c>
      <c r="G13" s="23">
        <f>IF(ISNA(VLOOKUP($C13,'Muskoka TT Jan 20'!$A$17:$I$19,9,FALSE))=TRUE,0,VLOOKUP($C13,'Muskoka TT Jan 20'!$A$17:$I$19,9,FALSE))</f>
        <v>0</v>
      </c>
      <c r="H13" s="23">
        <f>IF(ISNA(VLOOKUP($C13,'Muskoka TT Jan 21'!$A$17:$I$18,9,FALSE))=TRUE,0,VLOOKUP($C13,'Muskoka TT Jan 21'!$A$17:$I$18,9,FALSE))</f>
        <v>0</v>
      </c>
      <c r="I13" s="23">
        <f>IF(ISNA(VLOOKUP($C13,'Canada Cup Calgary HP'!$A$17:$I$18,9,FALSE))=TRUE,0,VLOOKUP($C13,'Canada Cup Calgary HP'!$A$17:$I$18,9,FALSE))</f>
        <v>0</v>
      </c>
      <c r="J13" s="23">
        <f>IF(ISNA(VLOOKUP($C13,'Canada Cup Calgary SS'!$A$17:$I$18,9,FALSE))=TRUE,0,VLOOKUP($C13,'Canada Cup Calgary SS'!$A$17:$I$18,9,FALSE))</f>
        <v>0</v>
      </c>
      <c r="K13" s="23">
        <f>IF(ISNA(VLOOKUP($C13,'NorAm Calgary SS'!$A$17:$I$18,9,FALSE))=TRUE,0,VLOOKUP($C13,'NorAm Calgary SS'!$A$17:$I$18,9,FALSE))</f>
        <v>0</v>
      </c>
      <c r="L13" s="22">
        <f>IF(ISNA(VLOOKUP($C13,'Caledon TT'!$A$17:$I$36,9,FALSE))=TRUE,"0",VLOOKUP($C13,'Caledon TT'!$A$17:$I$36,9,FALSE))</f>
        <v>7</v>
      </c>
      <c r="M13" s="22">
        <f>IF(ISNA(VLOOKUP($C13,'Horseshoe Provincials SS'!$A$17:$I$36,9,FALSE))=TRUE,"0",VLOOKUP($C13,'Horseshoe Provincials SS'!$A$17:$I$36,9,FALSE))</f>
        <v>6</v>
      </c>
      <c r="N13" s="22" t="str">
        <f>IF(ISNA(VLOOKUP($C13,'Jr. Nats SS'!$A$17:$I$36,9,FALSE))=TRUE,"0",VLOOKUP($C13,'Jr. Nats SS'!$A$17:$I$36,9,FALSE))</f>
        <v>0</v>
      </c>
      <c r="O13" s="22" t="str">
        <f>IF(ISNA(VLOOKUP($C13,'Jr. Nats BA'!$A$17:$I$36,9,FALSE))=TRUE,"0",VLOOKUP($C13,'Jr. Nats BA'!$A$17:$I$36,9,FALSE))</f>
        <v>0</v>
      </c>
      <c r="P13" s="22" t="str">
        <f>IF(ISNA(VLOOKUP($C13,'Jr. Nats HP'!$A$17:$I$36,9,FALSE))=TRUE,"0",VLOOKUP($C13,'Jr. Nats HP'!$A$17:$I$36,9,FALSE))</f>
        <v>0</v>
      </c>
      <c r="Q13" s="22" t="str">
        <f>IF(ISNA(VLOOKUP($C13,'Canada Cup Stoneham SS'!$A$17:$I$36,9,FALSE))=TRUE,"0",VLOOKUP($C13,'Canada Cup Stoneham SS'!$A$17:$I$36,9,FALSE))</f>
        <v>0</v>
      </c>
      <c r="R13" s="22" t="str">
        <f>IF(ISNA(VLOOKUP($C13,'Le Relais Nor AM'!$A$17:$I$36,9,FALSE))=TRUE,"0",VLOOKUP($C13,'Le Relais Nor AM'!$A$17:$I$36,9,FALSE))</f>
        <v>0</v>
      </c>
      <c r="S13" s="22" t="str">
        <f>IF(ISNA(VLOOKUP($C13,'Step Up Tour Le Relais Pro'!$A$17:$I$36,9,FALSE))=TRUE,"0",VLOOKUP($C13,'Step Up Tour Le Relais Pro'!$A$17:$I$36,9,FALSE))</f>
        <v>0</v>
      </c>
      <c r="T13" s="22" t="str">
        <f>IF(ISNA(VLOOKUP($C13,'Step Up Tour Le Relais AM'!$A$17:$I$36,9,FALSE))=TRUE,"0",VLOOKUP($C13,'Step Up Tour Le Relais AM'!$A$17:$I$36,9,FALSE))</f>
        <v>0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ht="15" customHeight="1">
      <c r="A14" s="89" t="s">
        <v>85</v>
      </c>
      <c r="B14" s="89" t="s">
        <v>84</v>
      </c>
      <c r="C14" s="96" t="s">
        <v>83</v>
      </c>
      <c r="D14" s="95">
        <f>IF(ISNA(VLOOKUP($C14,'RPA Caclulations'!$C$6:$K$98,3,FALSE))=TRUE,"0",VLOOKUP($C14,'RPA Caclulations'!$C$6:$K$98,3,FALSE))</f>
        <v>7</v>
      </c>
      <c r="E14" s="22" t="str">
        <f>IF(ISNA(VLOOKUP($C14,'COT SS MT SIAMA'!$A$17:$I$37,9,FALSE))=TRUE,"0",VLOOKUP($C14,'COT SS MT SIAMA'!$A$17:$I$37,9,FALSE))</f>
        <v>0</v>
      </c>
      <c r="F14" s="22" t="str">
        <f>IF(ISNA(VLOOKUP($C14,'COT B.A MT SIAMA'!$A$17:$I$31,9,FALSE))=TRUE,"0",VLOOKUP($C14,'COT B.A MT SIAMA'!$A$17:$I$31,9,FALSE))</f>
        <v>0</v>
      </c>
      <c r="G14" s="23">
        <f>IF(ISNA(VLOOKUP($C14,'Muskoka TT Jan 20'!$A$17:$I$19,9,FALSE))=TRUE,0,VLOOKUP($C14,'Muskoka TT Jan 20'!$A$17:$I$19,9,FALSE))</f>
        <v>0</v>
      </c>
      <c r="H14" s="23">
        <f>IF(ISNA(VLOOKUP($C14,'Muskoka TT Jan 21'!$A$17:$I$18,9,FALSE))=TRUE,0,VLOOKUP($C14,'Muskoka TT Jan 21'!$A$17:$I$18,9,FALSE))</f>
        <v>0</v>
      </c>
      <c r="I14" s="23">
        <f>IF(ISNA(VLOOKUP($C14,'Canada Cup Calgary HP'!$A$17:$I$18,9,FALSE))=TRUE,0,VLOOKUP($C14,'Canada Cup Calgary HP'!$A$17:$I$18,9,FALSE))</f>
        <v>0</v>
      </c>
      <c r="J14" s="23">
        <f>IF(ISNA(VLOOKUP($C14,'Canada Cup Calgary SS'!$A$17:$I$18,9,FALSE))=TRUE,0,VLOOKUP($C14,'Canada Cup Calgary SS'!$A$17:$I$18,9,FALSE))</f>
        <v>0</v>
      </c>
      <c r="K14" s="23">
        <f>IF(ISNA(VLOOKUP($C14,'NorAm Calgary SS'!$A$17:$I$18,9,FALSE))=TRUE,0,VLOOKUP($C14,'NorAm Calgary SS'!$A$17:$I$18,9,FALSE))</f>
        <v>0</v>
      </c>
      <c r="L14" s="22">
        <f>IF(ISNA(VLOOKUP($C14,'Caledon TT'!$A$17:$I$36,9,FALSE))=TRUE,"0",VLOOKUP($C14,'Caledon TT'!$A$17:$I$36,9,FALSE))</f>
        <v>3</v>
      </c>
      <c r="M14" s="22" t="str">
        <f>IF(ISNA(VLOOKUP($C14,'Horseshoe Provincials SS'!$A$17:$I$36,9,FALSE))=TRUE,"0",VLOOKUP($C14,'Horseshoe Provincials SS'!$A$17:$I$36,9,FALSE))</f>
        <v>0</v>
      </c>
      <c r="N14" s="22" t="str">
        <f>IF(ISNA(VLOOKUP($C14,'Jr. Nats SS'!$A$17:$I$36,9,FALSE))=TRUE,"0",VLOOKUP($C14,'Jr. Nats SS'!$A$17:$I$36,9,FALSE))</f>
        <v>0</v>
      </c>
      <c r="O14" s="22" t="str">
        <f>IF(ISNA(VLOOKUP($C14,'Jr. Nats BA'!$A$17:$I$36,9,FALSE))=TRUE,"0",VLOOKUP($C14,'Jr. Nats BA'!$A$17:$I$36,9,FALSE))</f>
        <v>0</v>
      </c>
      <c r="P14" s="22" t="str">
        <f>IF(ISNA(VLOOKUP($C14,'Jr. Nats HP'!$A$17:$I$36,9,FALSE))=TRUE,"0",VLOOKUP($C14,'Jr. Nats HP'!$A$17:$I$36,9,FALSE))</f>
        <v>0</v>
      </c>
      <c r="Q14" s="22" t="str">
        <f>IF(ISNA(VLOOKUP($C14,'Canada Cup Stoneham SS'!$A$17:$I$36,9,FALSE))=TRUE,"0",VLOOKUP($C14,'Canada Cup Stoneham SS'!$A$17:$I$36,9,FALSE))</f>
        <v>0</v>
      </c>
      <c r="R14" s="22" t="str">
        <f>IF(ISNA(VLOOKUP($C14,'Le Relais Nor AM'!$A$17:$I$36,9,FALSE))=TRUE,"0",VLOOKUP($C14,'Le Relais Nor AM'!$A$17:$I$36,9,FALSE))</f>
        <v>0</v>
      </c>
      <c r="S14" s="22" t="str">
        <f>IF(ISNA(VLOOKUP($C14,'Step Up Tour Le Relais Pro'!$A$17:$I$36,9,FALSE))=TRUE,"0",VLOOKUP($C14,'Step Up Tour Le Relais Pro'!$A$17:$I$36,9,FALSE))</f>
        <v>0</v>
      </c>
      <c r="T14" s="22" t="str">
        <f>IF(ISNA(VLOOKUP($C14,'Step Up Tour Le Relais AM'!$A$17:$I$36,9,FALSE))=TRUE,"0",VLOOKUP($C14,'Step Up Tour Le Relais AM'!$A$17:$I$36,9,FALSE))</f>
        <v>0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ht="15" customHeight="1">
      <c r="A15" s="106" t="s">
        <v>118</v>
      </c>
      <c r="B15" s="89" t="s">
        <v>117</v>
      </c>
      <c r="C15" s="96" t="s">
        <v>111</v>
      </c>
      <c r="D15" s="95">
        <f>IF(ISNA(VLOOKUP($C15,'RPA Caclulations'!$C$6:$K$98,3,FALSE))=TRUE,"0",VLOOKUP($C15,'RPA Caclulations'!$C$6:$K$98,3,FALSE))</f>
        <v>8</v>
      </c>
      <c r="E15" s="22" t="str">
        <f>IF(ISNA(VLOOKUP($C15,'COT SS MT SIAMA'!$A$17:$I$37,9,FALSE))=TRUE,"0",VLOOKUP($C15,'COT SS MT SIAMA'!$A$17:$I$37,9,FALSE))</f>
        <v>0</v>
      </c>
      <c r="F15" s="22" t="str">
        <f>IF(ISNA(VLOOKUP($C15,'COT B.A MT SIAMA'!$A$17:$I$31,9,FALSE))=TRUE,"0",VLOOKUP($C15,'COT B.A MT SIAMA'!$A$17:$I$31,9,FALSE))</f>
        <v>0</v>
      </c>
      <c r="G15" s="23">
        <f>IF(ISNA(VLOOKUP($C15,'Muskoka TT Jan 20'!$A$17:$I$19,9,FALSE))=TRUE,0,VLOOKUP($C15,'Muskoka TT Jan 20'!$A$17:$I$19,9,FALSE))</f>
        <v>0</v>
      </c>
      <c r="H15" s="23">
        <f>IF(ISNA(VLOOKUP($C15,'Muskoka TT Jan 21'!$A$17:$I$18,9,FALSE))=TRUE,0,VLOOKUP($C15,'Muskoka TT Jan 21'!$A$17:$I$18,9,FALSE))</f>
        <v>0</v>
      </c>
      <c r="I15" s="23">
        <f>IF(ISNA(VLOOKUP($C15,'Canada Cup Calgary HP'!$A$17:$I$18,9,FALSE))=TRUE,0,VLOOKUP($C15,'Canada Cup Calgary HP'!$A$17:$I$18,9,FALSE))</f>
        <v>0</v>
      </c>
      <c r="J15" s="23">
        <f>IF(ISNA(VLOOKUP($C15,'Canada Cup Calgary SS'!$A$17:$I$18,9,FALSE))=TRUE,0,VLOOKUP($C15,'Canada Cup Calgary SS'!$A$17:$I$18,9,FALSE))</f>
        <v>0</v>
      </c>
      <c r="K15" s="23">
        <f>IF(ISNA(VLOOKUP($C15,'NorAm Calgary SS'!$A$17:$I$18,9,FALSE))=TRUE,0,VLOOKUP($C15,'NorAm Calgary SS'!$A$17:$I$18,9,FALSE))</f>
        <v>0</v>
      </c>
      <c r="L15" s="22" t="str">
        <f>IF(ISNA(VLOOKUP($C15,'Caledon TT'!$A$17:$I$36,9,FALSE))=TRUE,"0",VLOOKUP($C15,'Caledon TT'!$A$17:$I$36,9,FALSE))</f>
        <v>0</v>
      </c>
      <c r="M15" s="22" t="str">
        <f>IF(ISNA(VLOOKUP($C15,'Horseshoe Provincials SS'!$A$17:$I$36,9,FALSE))=TRUE,"0",VLOOKUP($C15,'Horseshoe Provincials SS'!$A$17:$I$36,9,FALSE))</f>
        <v>0</v>
      </c>
      <c r="N15" s="22" t="str">
        <f>IF(ISNA(VLOOKUP($C15,'Jr. Nats SS'!$A$17:$I$36,9,FALSE))=TRUE,"0",VLOOKUP($C15,'Jr. Nats SS'!$A$17:$I$36,9,FALSE))</f>
        <v>0</v>
      </c>
      <c r="O15" s="22" t="str">
        <f>IF(ISNA(VLOOKUP($C15,'Jr. Nats BA'!$A$17:$I$36,9,FALSE))=TRUE,"0",VLOOKUP($C15,'Jr. Nats BA'!$A$17:$I$36,9,FALSE))</f>
        <v>0</v>
      </c>
      <c r="P15" s="22" t="str">
        <f>IF(ISNA(VLOOKUP($C15,'Jr. Nats HP'!$A$17:$I$36,9,FALSE))=TRUE,"0",VLOOKUP($C15,'Jr. Nats HP'!$A$17:$I$36,9,FALSE))</f>
        <v>0</v>
      </c>
      <c r="Q15" s="22" t="str">
        <f>IF(ISNA(VLOOKUP($C15,'Canada Cup Stoneham SS'!$A$17:$I$36,9,FALSE))=TRUE,"0",VLOOKUP($C15,'Canada Cup Stoneham SS'!$A$17:$I$36,9,FALSE))</f>
        <v>0</v>
      </c>
      <c r="R15" s="22" t="str">
        <f>IF(ISNA(VLOOKUP($C15,'Le Relais Nor AM'!$A$17:$I$36,9,FALSE))=TRUE,"0",VLOOKUP($C15,'Le Relais Nor AM'!$A$17:$I$36,9,FALSE))</f>
        <v>0</v>
      </c>
      <c r="S15" s="22" t="str">
        <f>IF(ISNA(VLOOKUP($C15,'Step Up Tour Le Relais Pro'!$A$17:$I$36,9,FALSE))=TRUE,"0",VLOOKUP($C15,'Step Up Tour Le Relais Pro'!$A$17:$I$36,9,FALSE))</f>
        <v>0</v>
      </c>
      <c r="T15" s="22">
        <f>IF(ISNA(VLOOKUP($C15,'Step Up Tour Le Relais AM'!$A$17:$I$36,9,FALSE))=TRUE,"0",VLOOKUP($C15,'Step Up Tour Le Relais AM'!$A$17:$I$36,9,FALSE))</f>
        <v>2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14" customHeight="1">
      <c r="A16" s="89" t="s">
        <v>87</v>
      </c>
      <c r="B16" s="89" t="s">
        <v>89</v>
      </c>
      <c r="C16" s="96" t="s">
        <v>86</v>
      </c>
      <c r="D16" s="95">
        <f>IF(ISNA(VLOOKUP($C16,'RPA Caclulations'!$C$6:$K$98,3,FALSE))=TRUE,"0",VLOOKUP($C16,'RPA Caclulations'!$C$6:$K$98,3,FALSE))</f>
        <v>9</v>
      </c>
      <c r="E16" s="22" t="str">
        <f>IF(ISNA(VLOOKUP($C16,'COT SS MT SIAMA'!$A$17:$I$37,9,FALSE))=TRUE,"0",VLOOKUP($C16,'COT SS MT SIAMA'!$A$17:$I$37,9,FALSE))</f>
        <v>0</v>
      </c>
      <c r="F16" s="22" t="str">
        <f>IF(ISNA(VLOOKUP($C16,'COT B.A MT SIAMA'!$A$17:$I$31,9,FALSE))=TRUE,"0",VLOOKUP($C16,'COT B.A MT SIAMA'!$A$17:$I$31,9,FALSE))</f>
        <v>0</v>
      </c>
      <c r="G16" s="23">
        <f>IF(ISNA(VLOOKUP($C16,'Muskoka TT Jan 20'!$A$17:$I$19,9,FALSE))=TRUE,0,VLOOKUP($C16,'Muskoka TT Jan 20'!$A$17:$I$19,9,FALSE))</f>
        <v>0</v>
      </c>
      <c r="H16" s="23">
        <f>IF(ISNA(VLOOKUP($C16,'Muskoka TT Jan 21'!$A$17:$I$18,9,FALSE))=TRUE,0,VLOOKUP($C16,'Muskoka TT Jan 21'!$A$17:$I$18,9,FALSE))</f>
        <v>0</v>
      </c>
      <c r="I16" s="23">
        <f>IF(ISNA(VLOOKUP($C16,'Canada Cup Calgary HP'!$A$17:$I$18,9,FALSE))=TRUE,0,VLOOKUP($C16,'Canada Cup Calgary HP'!$A$17:$I$18,9,FALSE))</f>
        <v>0</v>
      </c>
      <c r="J16" s="23">
        <f>IF(ISNA(VLOOKUP($C16,'Canada Cup Calgary SS'!$A$17:$I$18,9,FALSE))=TRUE,0,VLOOKUP($C16,'Canada Cup Calgary SS'!$A$17:$I$18,9,FALSE))</f>
        <v>0</v>
      </c>
      <c r="K16" s="23">
        <f>IF(ISNA(VLOOKUP($C16,'NorAm Calgary SS'!$A$17:$I$18,9,FALSE))=TRUE,0,VLOOKUP($C16,'NorAm Calgary SS'!$A$17:$I$18,9,FALSE))</f>
        <v>0</v>
      </c>
      <c r="L16" s="22">
        <f>IF(ISNA(VLOOKUP($C16,'Caledon TT'!$A$17:$I$36,9,FALSE))=TRUE,"0",VLOOKUP($C16,'Caledon TT'!$A$17:$I$36,9,FALSE))</f>
        <v>5</v>
      </c>
      <c r="M16" s="22" t="str">
        <f>IF(ISNA(VLOOKUP($C16,'Horseshoe Provincials SS'!$A$17:$I$36,9,FALSE))=TRUE,"0",VLOOKUP($C16,'Horseshoe Provincials SS'!$A$17:$I$36,9,FALSE))</f>
        <v>0</v>
      </c>
      <c r="N16" s="22" t="str">
        <f>IF(ISNA(VLOOKUP($C16,'Jr. Nats SS'!$A$17:$I$36,9,FALSE))=TRUE,"0",VLOOKUP($C16,'Jr. Nats SS'!$A$17:$I$36,9,FALSE))</f>
        <v>0</v>
      </c>
      <c r="O16" s="22" t="str">
        <f>IF(ISNA(VLOOKUP($C16,'Jr. Nats BA'!$A$17:$I$36,9,FALSE))=TRUE,"0",VLOOKUP($C16,'Jr. Nats BA'!$A$17:$I$36,9,FALSE))</f>
        <v>0</v>
      </c>
      <c r="P16" s="22" t="str">
        <f>IF(ISNA(VLOOKUP($C16,'Jr. Nats HP'!$A$17:$I$36,9,FALSE))=TRUE,"0",VLOOKUP($C16,'Jr. Nats HP'!$A$17:$I$36,9,FALSE))</f>
        <v>0</v>
      </c>
      <c r="Q16" s="22" t="str">
        <f>IF(ISNA(VLOOKUP($C16,'Canada Cup Stoneham SS'!$A$17:$I$36,9,FALSE))=TRUE,"0",VLOOKUP($C16,'Canada Cup Stoneham SS'!$A$17:$I$36,9,FALSE))</f>
        <v>0</v>
      </c>
      <c r="R16" s="22" t="str">
        <f>IF(ISNA(VLOOKUP($C16,'Le Relais Nor AM'!$A$17:$I$36,9,FALSE))=TRUE,"0",VLOOKUP($C16,'Le Relais Nor AM'!$A$17:$I$36,9,FALSE))</f>
        <v>0</v>
      </c>
      <c r="S16" s="22" t="str">
        <f>IF(ISNA(VLOOKUP($C16,'Step Up Tour Le Relais Pro'!$A$17:$I$36,9,FALSE))=TRUE,"0",VLOOKUP($C16,'Step Up Tour Le Relais Pro'!$A$17:$I$36,9,FALSE))</f>
        <v>0</v>
      </c>
      <c r="T16" s="22" t="str">
        <f>IF(ISNA(VLOOKUP($C16,'Step Up Tour Le Relais AM'!$A$17:$I$36,9,FALSE))=TRUE,"0",VLOOKUP($C16,'Step Up Tour Le Relais AM'!$A$17:$I$36,9,FALSE))</f>
        <v>0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ht="14" customHeight="1">
      <c r="A17" s="106" t="s">
        <v>94</v>
      </c>
      <c r="B17" s="89" t="s">
        <v>54</v>
      </c>
      <c r="C17" s="96" t="s">
        <v>93</v>
      </c>
      <c r="D17" s="95">
        <f>IF(ISNA(VLOOKUP($C17,'RPA Caclulations'!$C$6:$K$98,3,FALSE))=TRUE,"0",VLOOKUP($C17,'RPA Caclulations'!$C$6:$K$98,3,FALSE))</f>
        <v>10</v>
      </c>
      <c r="E17" s="22" t="str">
        <f>IF(ISNA(VLOOKUP($C17,'COT SS MT SIAMA'!$A$17:$I$37,9,FALSE))=TRUE,"0",VLOOKUP($C17,'COT SS MT SIAMA'!$A$17:$I$37,9,FALSE))</f>
        <v>0</v>
      </c>
      <c r="F17" s="22" t="str">
        <f>IF(ISNA(VLOOKUP($C17,'COT B.A MT SIAMA'!$A$17:$I$31,9,FALSE))=TRUE,"0",VLOOKUP($C17,'COT B.A MT SIAMA'!$A$17:$I$31,9,FALSE))</f>
        <v>0</v>
      </c>
      <c r="G17" s="23">
        <f>IF(ISNA(VLOOKUP($C17,'Muskoka TT Jan 20'!$A$17:$I$19,9,FALSE))=TRUE,0,VLOOKUP($C17,'Muskoka TT Jan 20'!$A$17:$I$19,9,FALSE))</f>
        <v>0</v>
      </c>
      <c r="H17" s="23">
        <f>IF(ISNA(VLOOKUP($C17,'Muskoka TT Jan 21'!$A$17:$I$18,9,FALSE))=TRUE,0,VLOOKUP($C17,'Muskoka TT Jan 21'!$A$17:$I$18,9,FALSE))</f>
        <v>0</v>
      </c>
      <c r="I17" s="23">
        <f>IF(ISNA(VLOOKUP($C17,'Canada Cup Calgary HP'!$A$17:$I$18,9,FALSE))=TRUE,0,VLOOKUP($C17,'Canada Cup Calgary HP'!$A$17:$I$18,9,FALSE))</f>
        <v>0</v>
      </c>
      <c r="J17" s="23">
        <f>IF(ISNA(VLOOKUP($C17,'Canada Cup Calgary SS'!$A$17:$I$18,9,FALSE))=TRUE,0,VLOOKUP($C17,'Canada Cup Calgary SS'!$A$17:$I$18,9,FALSE))</f>
        <v>0</v>
      </c>
      <c r="K17" s="23">
        <f>IF(ISNA(VLOOKUP($C17,'NorAm Calgary SS'!$A$17:$I$18,9,FALSE))=TRUE,0,VLOOKUP($C17,'NorAm Calgary SS'!$A$17:$I$18,9,FALSE))</f>
        <v>0</v>
      </c>
      <c r="L17" s="22" t="str">
        <f>IF(ISNA(VLOOKUP($C17,'Caledon TT'!$A$17:$I$36,9,FALSE))=TRUE,"0",VLOOKUP($C17,'Caledon TT'!$A$17:$I$36,9,FALSE))</f>
        <v>0</v>
      </c>
      <c r="M17" s="22">
        <f>IF(ISNA(VLOOKUP($C17,'Horseshoe Provincials SS'!$A$17:$I$36,9,FALSE))=TRUE,"0",VLOOKUP($C17,'Horseshoe Provincials SS'!$A$17:$I$36,9,FALSE))</f>
        <v>4</v>
      </c>
      <c r="N17" s="22" t="str">
        <f>IF(ISNA(VLOOKUP($C17,'Jr. Nats SS'!$A$17:$I$36,9,FALSE))=TRUE,"0",VLOOKUP($C17,'Jr. Nats SS'!$A$17:$I$36,9,FALSE))</f>
        <v>0</v>
      </c>
      <c r="O17" s="22" t="str">
        <f>IF(ISNA(VLOOKUP($C17,'Jr. Nats BA'!$A$17:$I$36,9,FALSE))=TRUE,"0",VLOOKUP($C17,'Jr. Nats BA'!$A$17:$I$36,9,FALSE))</f>
        <v>0</v>
      </c>
      <c r="P17" s="22" t="str">
        <f>IF(ISNA(VLOOKUP($C17,'Jr. Nats HP'!$A$17:$I$36,9,FALSE))=TRUE,"0",VLOOKUP($C17,'Jr. Nats HP'!$A$17:$I$36,9,FALSE))</f>
        <v>0</v>
      </c>
      <c r="Q17" s="22" t="str">
        <f>IF(ISNA(VLOOKUP($C17,'Canada Cup Stoneham SS'!$A$17:$I$36,9,FALSE))=TRUE,"0",VLOOKUP($C17,'Canada Cup Stoneham SS'!$A$17:$I$36,9,FALSE))</f>
        <v>0</v>
      </c>
      <c r="R17" s="22" t="str">
        <f>IF(ISNA(VLOOKUP($C17,'Le Relais Nor AM'!$A$17:$I$36,9,FALSE))=TRUE,"0",VLOOKUP($C17,'Le Relais Nor AM'!$A$17:$I$36,9,FALSE))</f>
        <v>0</v>
      </c>
      <c r="S17" s="22" t="str">
        <f>IF(ISNA(VLOOKUP($C17,'Step Up Tour Le Relais Pro'!$A$17:$I$36,9,FALSE))=TRUE,"0",VLOOKUP($C17,'Step Up Tour Le Relais Pro'!$A$17:$I$36,9,FALSE))</f>
        <v>0</v>
      </c>
      <c r="T17" s="22" t="str">
        <f>IF(ISNA(VLOOKUP($C17,'Step Up Tour Le Relais AM'!$A$17:$I$36,9,FALSE))=TRUE,"0",VLOOKUP($C17,'Step Up Tour Le Relais AM'!$A$17:$I$36,9,FALSE))</f>
        <v>0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>
      <c r="A18" s="29"/>
      <c r="B18" s="29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>
      <c r="A19" s="29"/>
      <c r="B19" s="29"/>
      <c r="C19" s="29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>
      <c r="A20" s="29"/>
      <c r="B20" s="29"/>
      <c r="C20" s="29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>
      <c r="A21" s="29"/>
      <c r="B21" s="29"/>
      <c r="C21" s="29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>
      <c r="A22" s="29"/>
      <c r="B22" s="29"/>
      <c r="C22" s="29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>
      <c r="A23" s="29"/>
      <c r="B23" s="29"/>
      <c r="C23" s="29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>
      <c r="A24" s="29"/>
      <c r="B24" s="29"/>
      <c r="C24" s="29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>
      <c r="A25" s="29"/>
      <c r="B25" s="29"/>
      <c r="C25" s="29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>
      <c r="A26" s="29"/>
      <c r="B26" s="29"/>
      <c r="C26" s="29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>
      <c r="A27" s="29"/>
      <c r="B27" s="29"/>
      <c r="C27" s="29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>
      <c r="A28" s="29"/>
      <c r="B28" s="29"/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>
      <c r="A29" s="29"/>
      <c r="B29" s="29"/>
      <c r="C29" s="29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>
      <c r="A30" s="29"/>
      <c r="B30" s="29"/>
      <c r="C30" s="29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>
      <c r="A31" s="29"/>
      <c r="B31" s="29"/>
      <c r="C31" s="29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>
      <c r="A32" s="29"/>
      <c r="B32" s="29"/>
      <c r="C32" s="29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>
      <c r="A33" s="29"/>
      <c r="B33" s="29"/>
      <c r="C33" s="29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>
      <c r="A34" s="29"/>
      <c r="B34" s="29"/>
      <c r="C34" s="29"/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>
      <c r="A35" s="29"/>
      <c r="B35" s="29"/>
      <c r="C35" s="29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>
      <c r="A36" s="29"/>
      <c r="B36" s="29"/>
      <c r="C36" s="29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>
      <c r="A37" s="29"/>
      <c r="B37" s="29"/>
      <c r="C37" s="29"/>
      <c r="D37" s="2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>
      <c r="A38" s="29"/>
      <c r="B38" s="29"/>
      <c r="C38" s="29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>
      <c r="A39" s="29"/>
      <c r="B39" s="29"/>
      <c r="C39" s="29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>
      <c r="A40" s="29"/>
      <c r="B40" s="29"/>
      <c r="C40" s="29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>
      <c r="A41" s="29"/>
      <c r="B41" s="29"/>
      <c r="C41" s="29"/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>
      <c r="A42" s="29"/>
      <c r="B42" s="29"/>
      <c r="C42" s="29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>
      <c r="A43" s="29"/>
      <c r="B43" s="29"/>
      <c r="C43" s="29"/>
      <c r="D43" s="29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>
      <c r="A44" s="29"/>
      <c r="B44" s="29"/>
      <c r="C44" s="29"/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>
      <c r="A45" s="29"/>
      <c r="B45" s="29"/>
      <c r="C45" s="29"/>
      <c r="D45" s="29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>
      <c r="A46" s="29"/>
      <c r="B46" s="29"/>
      <c r="C46" s="29"/>
      <c r="D46" s="29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>
      <c r="A47" s="29"/>
      <c r="B47" s="29"/>
      <c r="C47" s="29"/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>
      <c r="A48" s="29"/>
      <c r="B48" s="29"/>
      <c r="C48" s="29"/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>
      <c r="A49" s="29"/>
      <c r="B49" s="29"/>
      <c r="C49" s="29"/>
      <c r="D49" s="2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>
      <c r="A50" s="29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>
      <c r="A51" s="29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>
      <c r="A52" s="29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>
      <c r="A53" s="29"/>
      <c r="B53" s="29"/>
      <c r="C53" s="29"/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>
      <c r="A54" s="29"/>
      <c r="B54" s="29"/>
      <c r="C54" s="29"/>
      <c r="D54" s="2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>
      <c r="A55" s="29"/>
      <c r="B55" s="29"/>
      <c r="C55" s="29"/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>
      <c r="A56" s="29"/>
      <c r="B56" s="29"/>
      <c r="C56" s="29"/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>
      <c r="A57" s="29"/>
      <c r="B57" s="29"/>
      <c r="C57" s="29"/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>
      <c r="A58" s="29"/>
      <c r="B58" s="29"/>
      <c r="C58" s="29"/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>
      <c r="A59" s="29"/>
      <c r="B59" s="29"/>
      <c r="C59" s="29"/>
      <c r="D59" s="29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>
      <c r="A60" s="29"/>
      <c r="B60" s="29"/>
      <c r="C60" s="29"/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>
      <c r="A61" s="29"/>
      <c r="B61" s="29"/>
      <c r="C61" s="29"/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A62" s="29"/>
      <c r="B62" s="29"/>
      <c r="C62" s="29"/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31">
      <c r="A63" s="29"/>
      <c r="B63" s="29"/>
      <c r="C63" s="29"/>
      <c r="D63" s="2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1:31">
      <c r="A64" s="29"/>
      <c r="B64" s="29"/>
      <c r="C64" s="29"/>
      <c r="D64" s="2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1:31">
      <c r="A65" s="29"/>
      <c r="B65" s="29"/>
      <c r="C65" s="29"/>
      <c r="D65" s="29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A66" s="29"/>
      <c r="B66" s="29"/>
      <c r="C66" s="29"/>
      <c r="D66" s="29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67" spans="1:31">
      <c r="A67" s="29"/>
      <c r="B67" s="29"/>
      <c r="C67" s="29"/>
      <c r="D67" s="29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</row>
    <row r="68" spans="1:31">
      <c r="A68" s="29"/>
      <c r="B68" s="29"/>
      <c r="C68" s="29"/>
      <c r="D68" s="29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1:31">
      <c r="A69" s="29"/>
      <c r="B69" s="29"/>
      <c r="C69" s="29"/>
      <c r="D69" s="29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0" spans="1:31">
      <c r="A70" s="29"/>
      <c r="B70" s="29"/>
      <c r="C70" s="29"/>
      <c r="D70" s="29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1:31">
      <c r="A71" s="29"/>
      <c r="B71" s="29"/>
      <c r="C71" s="29"/>
      <c r="D71" s="29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>
      <c r="A72" s="29"/>
      <c r="B72" s="29"/>
      <c r="C72" s="29"/>
      <c r="D72" s="29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3" spans="1:31">
      <c r="A73" s="29"/>
      <c r="B73" s="29"/>
      <c r="C73" s="29"/>
      <c r="D73" s="29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>
      <c r="A74" s="29"/>
      <c r="B74" s="29"/>
      <c r="C74" s="29"/>
      <c r="D74" s="29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>
      <c r="A75" s="29"/>
      <c r="B75" s="29"/>
      <c r="C75" s="29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>
      <c r="A76" s="29"/>
      <c r="B76" s="29"/>
      <c r="C76" s="29"/>
      <c r="D76" s="29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>
      <c r="A77" s="29"/>
      <c r="B77" s="29"/>
      <c r="C77" s="29"/>
      <c r="D77" s="29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>
      <c r="A78" s="29"/>
      <c r="B78" s="29"/>
      <c r="C78" s="29"/>
      <c r="D78" s="29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>
      <c r="A79" s="29"/>
      <c r="B79" s="29"/>
      <c r="C79" s="29"/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>
      <c r="A80" s="29"/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>
      <c r="A81" s="29"/>
      <c r="B81" s="29"/>
      <c r="C81" s="29"/>
      <c r="D81" s="29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>
      <c r="A82" s="29"/>
      <c r="B82" s="29"/>
      <c r="C82" s="29"/>
      <c r="D82" s="29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>
      <c r="A83" s="29"/>
      <c r="B83" s="29"/>
      <c r="C83" s="29"/>
      <c r="D83" s="29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>
      <c r="A84" s="29"/>
      <c r="B84" s="29"/>
      <c r="C84" s="29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>
      <c r="A85" s="29"/>
      <c r="B85" s="29"/>
      <c r="C85" s="29"/>
      <c r="D85" s="29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>
      <c r="A86" s="29"/>
      <c r="B86" s="29"/>
      <c r="C86" s="29"/>
      <c r="D86" s="29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>
      <c r="A87" s="29"/>
      <c r="B87" s="29"/>
      <c r="C87" s="29"/>
      <c r="D87" s="29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>
      <c r="A88" s="29"/>
      <c r="B88" s="29"/>
      <c r="C88" s="29"/>
      <c r="D88" s="29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>
      <c r="A89" s="29"/>
      <c r="B89" s="29"/>
      <c r="C89" s="29"/>
      <c r="D89" s="29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>
      <c r="A90" s="29"/>
      <c r="B90" s="29"/>
      <c r="C90" s="29"/>
      <c r="D90" s="29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>
      <c r="A91" s="29"/>
      <c r="B91" s="29"/>
      <c r="C91" s="29"/>
      <c r="D91" s="29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>
      <c r="A92" s="29"/>
      <c r="B92" s="29"/>
      <c r="C92" s="29"/>
      <c r="D92" s="29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>
      <c r="A93" s="29"/>
      <c r="B93" s="29"/>
      <c r="C93" s="29"/>
      <c r="D93" s="29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>
      <c r="A94" s="29"/>
      <c r="B94" s="29"/>
      <c r="C94" s="29"/>
      <c r="D94" s="29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>
      <c r="A95" s="29"/>
      <c r="B95" s="29"/>
      <c r="C95" s="29"/>
      <c r="D95" s="29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>
      <c r="A96" s="29"/>
      <c r="B96" s="29"/>
      <c r="C96" s="29"/>
      <c r="D96" s="29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>
      <c r="A97" s="29"/>
      <c r="B97" s="29"/>
      <c r="C97" s="29"/>
      <c r="D97" s="29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>
      <c r="A98" s="29"/>
      <c r="B98" s="29"/>
      <c r="C98" s="29"/>
      <c r="D98" s="29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>
      <c r="A99" s="29"/>
      <c r="B99" s="29"/>
      <c r="C99" s="29"/>
      <c r="D99" s="29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>
      <c r="A100" s="29"/>
      <c r="B100" s="29"/>
      <c r="C100" s="29"/>
      <c r="D100" s="29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>
      <c r="A101" s="29"/>
      <c r="B101" s="29"/>
      <c r="C101" s="29"/>
      <c r="D101" s="29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>
      <c r="A102" s="29"/>
      <c r="B102" s="29"/>
      <c r="C102" s="29"/>
      <c r="D102" s="29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>
      <c r="A103" s="29"/>
      <c r="B103" s="29"/>
      <c r="C103" s="29"/>
      <c r="D103" s="29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>
      <c r="A104" s="29"/>
      <c r="B104" s="29"/>
      <c r="C104" s="29"/>
      <c r="D104" s="29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>
      <c r="A105" s="29"/>
      <c r="B105" s="29"/>
      <c r="C105" s="29"/>
      <c r="D105" s="29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>
      <c r="A106" s="29"/>
      <c r="B106" s="29"/>
      <c r="C106" s="29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>
      <c r="A107" s="29"/>
      <c r="B107" s="29"/>
      <c r="C107" s="29"/>
      <c r="D107" s="29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>
      <c r="A108" s="29"/>
      <c r="B108" s="29"/>
      <c r="C108" s="29"/>
      <c r="D108" s="29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>
      <c r="A109" s="29"/>
      <c r="B109" s="29"/>
      <c r="C109" s="29"/>
      <c r="D109" s="29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>
      <c r="A110" s="29"/>
      <c r="B110" s="29"/>
      <c r="C110" s="29"/>
      <c r="D110" s="29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>
      <c r="A111" s="29"/>
      <c r="B111" s="29"/>
      <c r="C111" s="29"/>
      <c r="D111" s="29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>
      <c r="A112" s="29"/>
      <c r="B112" s="29"/>
      <c r="C112" s="29"/>
      <c r="D112" s="29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>
      <c r="A113" s="29"/>
      <c r="B113" s="29"/>
      <c r="C113" s="29"/>
      <c r="D113" s="29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>
      <c r="A114" s="29"/>
      <c r="B114" s="29"/>
      <c r="C114" s="29"/>
      <c r="D114" s="29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>
      <c r="A115" s="29"/>
      <c r="B115" s="29"/>
      <c r="C115" s="29"/>
      <c r="D115" s="29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>
      <c r="A116" s="29"/>
      <c r="B116" s="29"/>
      <c r="C116" s="29"/>
      <c r="D116" s="29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>
      <c r="A117" s="29"/>
      <c r="B117" s="29"/>
      <c r="C117" s="29"/>
      <c r="D117" s="29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>
      <c r="A118" s="29"/>
      <c r="B118" s="29"/>
      <c r="C118" s="29"/>
      <c r="D118" s="29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>
      <c r="A119" s="29"/>
      <c r="B119" s="29"/>
      <c r="C119" s="29"/>
      <c r="D119" s="29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>
      <c r="A120" s="29"/>
      <c r="B120" s="29"/>
      <c r="C120" s="29"/>
      <c r="D120" s="29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>
      <c r="A121" s="29"/>
      <c r="B121" s="29"/>
      <c r="C121" s="29"/>
      <c r="D121" s="29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>
      <c r="A122" s="29"/>
      <c r="B122" s="29"/>
      <c r="C122" s="29"/>
      <c r="D122" s="29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>
      <c r="A123" s="29"/>
      <c r="B123" s="29"/>
      <c r="C123" s="29"/>
      <c r="D123" s="29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>
      <c r="A124" s="29"/>
      <c r="B124" s="29"/>
      <c r="C124" s="29"/>
      <c r="D124" s="29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>
      <c r="A125" s="29"/>
      <c r="B125" s="29"/>
      <c r="C125" s="29"/>
      <c r="D125" s="29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>
      <c r="A126" s="29"/>
      <c r="B126" s="29"/>
      <c r="C126" s="29"/>
      <c r="D126" s="29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>
      <c r="A127" s="29"/>
      <c r="B127" s="29"/>
      <c r="C127" s="29"/>
      <c r="D127" s="29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>
      <c r="A128" s="29"/>
      <c r="B128" s="29"/>
      <c r="C128" s="29"/>
      <c r="D128" s="29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>
      <c r="A129" s="29"/>
      <c r="B129" s="29"/>
      <c r="C129" s="29"/>
      <c r="D129" s="29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>
      <c r="A130" s="29"/>
      <c r="B130" s="29"/>
      <c r="C130" s="29"/>
      <c r="D130" s="29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>
      <c r="A131" s="29"/>
      <c r="B131" s="29"/>
      <c r="C131" s="29"/>
      <c r="D131" s="29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>
      <c r="A132" s="29"/>
      <c r="B132" s="29"/>
      <c r="C132" s="29"/>
      <c r="D132" s="29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>
      <c r="A133" s="29"/>
      <c r="B133" s="29"/>
      <c r="C133" s="29"/>
      <c r="D133" s="29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>
      <c r="A134" s="29"/>
      <c r="B134" s="29"/>
      <c r="C134" s="29"/>
      <c r="D134" s="29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>
      <c r="A135" s="29"/>
      <c r="B135" s="29"/>
      <c r="C135" s="29"/>
      <c r="D135" s="29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</sheetData>
  <sortState ref="A8:AE17">
    <sortCondition ref="D8:D17"/>
  </sortState>
  <conditionalFormatting sqref="C16">
    <cfRule type="duplicateValues" dxfId="227" priority="3"/>
  </conditionalFormatting>
  <conditionalFormatting sqref="C16">
    <cfRule type="duplicateValues" dxfId="226" priority="4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opLeftCell="A11" workbookViewId="0">
      <selection activeCell="A18" sqref="A18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92" customWidth="1"/>
    <col min="4" max="8" width="8.7109375" customWidth="1"/>
    <col min="9" max="9" width="9.140625" customWidth="1"/>
  </cols>
  <sheetData>
    <row r="1" spans="1:9" ht="15" customHeight="1">
      <c r="A1" s="145"/>
      <c r="B1" s="91"/>
      <c r="C1" s="91"/>
      <c r="D1" s="91"/>
      <c r="E1" s="91"/>
      <c r="F1" s="91"/>
      <c r="G1" s="91"/>
      <c r="H1" s="91"/>
      <c r="I1" s="46"/>
    </row>
    <row r="2" spans="1:9" ht="15" customHeight="1">
      <c r="A2" s="145"/>
      <c r="B2" s="147" t="s">
        <v>42</v>
      </c>
      <c r="C2" s="147"/>
      <c r="D2" s="147"/>
      <c r="E2" s="147"/>
      <c r="F2" s="147"/>
      <c r="G2" s="91"/>
      <c r="H2" s="91"/>
      <c r="I2" s="46"/>
    </row>
    <row r="3" spans="1:9" ht="15" customHeight="1">
      <c r="A3" s="145"/>
      <c r="B3" s="91"/>
      <c r="C3" s="91"/>
      <c r="D3" s="91"/>
      <c r="E3" s="91"/>
      <c r="F3" s="91"/>
      <c r="G3" s="91"/>
      <c r="H3" s="91"/>
      <c r="I3" s="46"/>
    </row>
    <row r="4" spans="1:9" ht="15" customHeight="1">
      <c r="A4" s="145"/>
      <c r="B4" s="147" t="s">
        <v>34</v>
      </c>
      <c r="C4" s="147"/>
      <c r="D4" s="147"/>
      <c r="E4" s="147"/>
      <c r="F4" s="147"/>
      <c r="G4" s="91"/>
      <c r="H4" s="91"/>
      <c r="I4" s="46"/>
    </row>
    <row r="5" spans="1:9" ht="15" customHeight="1">
      <c r="A5" s="145"/>
      <c r="B5" s="91"/>
      <c r="C5" s="91"/>
      <c r="D5" s="91"/>
      <c r="E5" s="91"/>
      <c r="F5" s="91"/>
      <c r="G5" s="91"/>
      <c r="H5" s="91"/>
      <c r="I5" s="46"/>
    </row>
    <row r="6" spans="1:9" ht="15" customHeight="1">
      <c r="A6" s="145"/>
      <c r="B6" s="146"/>
      <c r="C6" s="146"/>
      <c r="D6" s="91"/>
      <c r="E6" s="91"/>
      <c r="F6" s="91"/>
      <c r="G6" s="91"/>
      <c r="H6" s="91"/>
      <c r="I6" s="46"/>
    </row>
    <row r="7" spans="1:9" ht="15" customHeight="1">
      <c r="A7" s="145"/>
      <c r="B7" s="91"/>
      <c r="C7" s="91"/>
      <c r="D7" s="91"/>
      <c r="E7" s="91"/>
      <c r="F7" s="91"/>
      <c r="G7" s="91"/>
      <c r="H7" s="91"/>
      <c r="I7" s="46"/>
    </row>
    <row r="8" spans="1:9" ht="15" customHeight="1">
      <c r="A8" s="47" t="s">
        <v>11</v>
      </c>
      <c r="B8" s="48" t="s">
        <v>38</v>
      </c>
      <c r="C8" s="48"/>
      <c r="D8" s="48"/>
      <c r="E8" s="48"/>
      <c r="F8" s="90"/>
      <c r="G8" s="90"/>
      <c r="H8" s="90"/>
      <c r="I8" s="46"/>
    </row>
    <row r="9" spans="1:9" ht="15" customHeight="1">
      <c r="A9" s="47" t="s">
        <v>0</v>
      </c>
      <c r="B9" s="48" t="s">
        <v>46</v>
      </c>
      <c r="C9" s="48"/>
      <c r="D9" s="48"/>
      <c r="E9" s="48"/>
      <c r="F9" s="90"/>
      <c r="G9" s="90"/>
      <c r="H9" s="90"/>
      <c r="I9" s="46"/>
    </row>
    <row r="10" spans="1:9" ht="15" customHeight="1">
      <c r="A10" s="47" t="s">
        <v>13</v>
      </c>
      <c r="B10" s="148" t="s">
        <v>47</v>
      </c>
      <c r="C10" s="148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 t="s">
        <v>40</v>
      </c>
      <c r="C11" s="49"/>
      <c r="D11" s="91"/>
      <c r="E11" s="91"/>
      <c r="F11" s="91"/>
      <c r="G11" s="91"/>
      <c r="H11" s="91"/>
      <c r="I11" s="46"/>
    </row>
    <row r="12" spans="1:9" ht="15" customHeight="1">
      <c r="A12" s="47" t="s">
        <v>16</v>
      </c>
      <c r="B12" s="90" t="s">
        <v>48</v>
      </c>
      <c r="C12" s="91"/>
      <c r="D12" s="91"/>
      <c r="E12" s="91"/>
      <c r="F12" s="91"/>
      <c r="G12" s="91"/>
      <c r="H12" s="91"/>
      <c r="I12" s="46"/>
    </row>
    <row r="13" spans="1:9" ht="15" customHeight="1">
      <c r="A13" s="90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90" t="s">
        <v>15</v>
      </c>
      <c r="B14" s="56">
        <v>0.7</v>
      </c>
      <c r="C14" s="57"/>
      <c r="D14" s="58">
        <v>0</v>
      </c>
      <c r="E14" s="57"/>
      <c r="F14" s="58">
        <v>0.8</v>
      </c>
      <c r="G14" s="57"/>
      <c r="H14" s="59" t="s">
        <v>18</v>
      </c>
      <c r="I14" s="60" t="s">
        <v>25</v>
      </c>
    </row>
    <row r="15" spans="1:9" ht="15" customHeight="1">
      <c r="A15" s="90" t="s">
        <v>14</v>
      </c>
      <c r="B15" s="61">
        <v>75.2</v>
      </c>
      <c r="C15" s="62"/>
      <c r="D15" s="63">
        <v>1</v>
      </c>
      <c r="E15" s="62"/>
      <c r="F15" s="63">
        <v>78.400000000000006</v>
      </c>
      <c r="G15" s="62"/>
      <c r="H15" s="59" t="s">
        <v>19</v>
      </c>
      <c r="I15" s="60" t="s">
        <v>26</v>
      </c>
    </row>
    <row r="16" spans="1:9" ht="15" customHeight="1">
      <c r="A16" s="90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8</v>
      </c>
    </row>
    <row r="17" spans="1:9" ht="15" customHeight="1">
      <c r="A17" s="97" t="s">
        <v>45</v>
      </c>
      <c r="B17" s="86">
        <v>32.6</v>
      </c>
      <c r="C17" s="88">
        <f>B17/B$15*1000*B$14</f>
        <v>303.45744680851061</v>
      </c>
      <c r="D17" s="87">
        <v>0</v>
      </c>
      <c r="E17" s="88">
        <f>D17/D$15*1000*D$14</f>
        <v>0</v>
      </c>
      <c r="F17" s="87">
        <v>0</v>
      </c>
      <c r="G17" s="88">
        <f>F17/F$15*1000*F$14</f>
        <v>0</v>
      </c>
      <c r="H17" s="71">
        <f>LARGE((C17,E17,G17),1)</f>
        <v>303.45744680851061</v>
      </c>
      <c r="I17" s="68">
        <v>7</v>
      </c>
    </row>
    <row r="18" spans="1:9" ht="15" customHeight="1">
      <c r="A18" s="96"/>
      <c r="B18" s="86">
        <v>0</v>
      </c>
      <c r="C18" s="88">
        <f>B18/B$15*1000*B$14</f>
        <v>0</v>
      </c>
      <c r="D18" s="87">
        <v>0</v>
      </c>
      <c r="E18" s="88">
        <f>D18/D$15*1000*D$14</f>
        <v>0</v>
      </c>
      <c r="F18" s="87">
        <v>0</v>
      </c>
      <c r="G18" s="88">
        <f>F18/F$15*1000*F$14</f>
        <v>0</v>
      </c>
      <c r="H18" s="71">
        <f>LARGE((C18,E18,G18),1)</f>
        <v>0</v>
      </c>
      <c r="I18" s="68"/>
    </row>
    <row r="19" spans="1:9" ht="15" customHeight="1">
      <c r="A19" s="96"/>
      <c r="B19" s="86">
        <v>0</v>
      </c>
      <c r="C19" s="88">
        <f t="shared" ref="C19:G57" si="0">B19/B$15*1000*B$14</f>
        <v>0</v>
      </c>
      <c r="D19" s="87">
        <v>0</v>
      </c>
      <c r="E19" s="88">
        <f t="shared" si="0"/>
        <v>0</v>
      </c>
      <c r="F19" s="87">
        <v>0</v>
      </c>
      <c r="G19" s="88">
        <f t="shared" si="0"/>
        <v>0</v>
      </c>
      <c r="H19" s="71">
        <f>LARGE((C19,E19,G19),1)</f>
        <v>0</v>
      </c>
      <c r="I19" s="68"/>
    </row>
    <row r="20" spans="1:9" ht="15" customHeight="1">
      <c r="A20" s="96"/>
      <c r="B20" s="86">
        <v>0</v>
      </c>
      <c r="C20" s="88">
        <f t="shared" si="0"/>
        <v>0</v>
      </c>
      <c r="D20" s="87">
        <v>0</v>
      </c>
      <c r="E20" s="88">
        <f t="shared" si="0"/>
        <v>0</v>
      </c>
      <c r="F20" s="87">
        <v>0</v>
      </c>
      <c r="G20" s="88">
        <f t="shared" si="0"/>
        <v>0</v>
      </c>
      <c r="H20" s="71">
        <f>LARGE((C20,E20,G20),1)</f>
        <v>0</v>
      </c>
      <c r="I20" s="68"/>
    </row>
    <row r="21" spans="1:9" ht="15" customHeight="1">
      <c r="A21" s="96"/>
      <c r="B21" s="86">
        <v>0</v>
      </c>
      <c r="C21" s="88">
        <f t="shared" si="0"/>
        <v>0</v>
      </c>
      <c r="D21" s="87">
        <v>0</v>
      </c>
      <c r="E21" s="88">
        <f t="shared" si="0"/>
        <v>0</v>
      </c>
      <c r="F21" s="87">
        <v>0</v>
      </c>
      <c r="G21" s="88">
        <f t="shared" si="0"/>
        <v>0</v>
      </c>
      <c r="H21" s="71">
        <f>LARGE((C21,E21,G21),1)</f>
        <v>0</v>
      </c>
      <c r="I21" s="68"/>
    </row>
    <row r="22" spans="1:9" ht="15" customHeight="1">
      <c r="A22" s="96"/>
      <c r="B22" s="86">
        <v>0</v>
      </c>
      <c r="C22" s="88">
        <f>B22/B$15*1000*B$14</f>
        <v>0</v>
      </c>
      <c r="D22" s="87">
        <v>0</v>
      </c>
      <c r="E22" s="88">
        <f>D22/D$15*1000*D$14</f>
        <v>0</v>
      </c>
      <c r="F22" s="87">
        <v>0</v>
      </c>
      <c r="G22" s="88">
        <f>F22/F$15*1000*F$14</f>
        <v>0</v>
      </c>
      <c r="H22" s="71">
        <f>LARGE((C22,E22,G22),1)</f>
        <v>0</v>
      </c>
      <c r="I22" s="68"/>
    </row>
    <row r="23" spans="1:9" ht="15" customHeight="1">
      <c r="A23" s="73"/>
      <c r="B23" s="86">
        <v>0</v>
      </c>
      <c r="C23" s="88">
        <f t="shared" si="0"/>
        <v>0</v>
      </c>
      <c r="D23" s="87">
        <v>0</v>
      </c>
      <c r="E23" s="88">
        <f t="shared" si="0"/>
        <v>0</v>
      </c>
      <c r="F23" s="87">
        <v>0</v>
      </c>
      <c r="G23" s="88">
        <f t="shared" si="0"/>
        <v>0</v>
      </c>
      <c r="H23" s="71">
        <f>LARGE((C23,E23,G23),1)</f>
        <v>0</v>
      </c>
      <c r="I23" s="68"/>
    </row>
    <row r="24" spans="1:9" ht="15" customHeight="1">
      <c r="A24" s="84"/>
      <c r="B24" s="86">
        <v>0</v>
      </c>
      <c r="C24" s="88">
        <f t="shared" si="0"/>
        <v>0</v>
      </c>
      <c r="D24" s="87">
        <v>0</v>
      </c>
      <c r="E24" s="88">
        <f t="shared" si="0"/>
        <v>0</v>
      </c>
      <c r="F24" s="87">
        <v>0</v>
      </c>
      <c r="G24" s="88">
        <f t="shared" si="0"/>
        <v>0</v>
      </c>
      <c r="H24" s="71">
        <f>LARGE((C24,E24,G24),1)</f>
        <v>0</v>
      </c>
      <c r="I24" s="68"/>
    </row>
    <row r="25" spans="1:9" ht="15" customHeight="1">
      <c r="A25" s="74"/>
      <c r="B25" s="86">
        <v>0</v>
      </c>
      <c r="C25" s="88">
        <f t="shared" si="0"/>
        <v>0</v>
      </c>
      <c r="D25" s="87">
        <v>0</v>
      </c>
      <c r="E25" s="88">
        <f t="shared" si="0"/>
        <v>0</v>
      </c>
      <c r="F25" s="87">
        <v>0</v>
      </c>
      <c r="G25" s="88">
        <f t="shared" si="0"/>
        <v>0</v>
      </c>
      <c r="H25" s="71">
        <f>LARGE((C25,E25,G25),1)</f>
        <v>0</v>
      </c>
      <c r="I25" s="68"/>
    </row>
    <row r="26" spans="1:9" ht="15" customHeight="1">
      <c r="A26" s="74"/>
      <c r="B26" s="86">
        <v>0</v>
      </c>
      <c r="C26" s="88">
        <f t="shared" si="0"/>
        <v>0</v>
      </c>
      <c r="D26" s="87">
        <v>0</v>
      </c>
      <c r="E26" s="88">
        <f t="shared" si="0"/>
        <v>0</v>
      </c>
      <c r="F26" s="87">
        <v>0</v>
      </c>
      <c r="G26" s="88">
        <f t="shared" si="0"/>
        <v>0</v>
      </c>
      <c r="H26" s="71">
        <f>LARGE((C26,E26,G26),1)</f>
        <v>0</v>
      </c>
      <c r="I26" s="68"/>
    </row>
    <row r="27" spans="1:9" ht="15" customHeight="1">
      <c r="A27" s="74"/>
      <c r="B27" s="86">
        <v>0</v>
      </c>
      <c r="C27" s="88">
        <f t="shared" si="0"/>
        <v>0</v>
      </c>
      <c r="D27" s="87">
        <v>0</v>
      </c>
      <c r="E27" s="88">
        <f t="shared" si="0"/>
        <v>0</v>
      </c>
      <c r="F27" s="87">
        <v>0</v>
      </c>
      <c r="G27" s="88">
        <f t="shared" si="0"/>
        <v>0</v>
      </c>
      <c r="H27" s="71">
        <f>LARGE((C27,E27,G27),1)</f>
        <v>0</v>
      </c>
      <c r="I27" s="68"/>
    </row>
    <row r="28" spans="1:9" ht="15" customHeight="1">
      <c r="A28" s="74"/>
      <c r="B28" s="86">
        <v>0</v>
      </c>
      <c r="C28" s="88">
        <f t="shared" si="0"/>
        <v>0</v>
      </c>
      <c r="D28" s="87">
        <v>0</v>
      </c>
      <c r="E28" s="88">
        <f t="shared" si="0"/>
        <v>0</v>
      </c>
      <c r="F28" s="87">
        <v>0</v>
      </c>
      <c r="G28" s="88">
        <f t="shared" si="0"/>
        <v>0</v>
      </c>
      <c r="H28" s="71">
        <f>LARGE((C28,E28,G28),1)</f>
        <v>0</v>
      </c>
      <c r="I28" s="68"/>
    </row>
    <row r="29" spans="1:9" ht="15" customHeight="1">
      <c r="A29" s="84"/>
      <c r="B29" s="86">
        <v>0</v>
      </c>
      <c r="C29" s="88">
        <f t="shared" si="0"/>
        <v>0</v>
      </c>
      <c r="D29" s="87">
        <v>0</v>
      </c>
      <c r="E29" s="88">
        <f t="shared" si="0"/>
        <v>0</v>
      </c>
      <c r="F29" s="87">
        <v>0</v>
      </c>
      <c r="G29" s="88">
        <f t="shared" si="0"/>
        <v>0</v>
      </c>
      <c r="H29" s="71">
        <f>LARGE((C29,E29,G29),1)</f>
        <v>0</v>
      </c>
      <c r="I29" s="68"/>
    </row>
    <row r="30" spans="1:9" ht="15" customHeight="1">
      <c r="A30" s="76"/>
      <c r="B30" s="86">
        <v>0</v>
      </c>
      <c r="C30" s="88">
        <f t="shared" si="0"/>
        <v>0</v>
      </c>
      <c r="D30" s="87">
        <v>0</v>
      </c>
      <c r="E30" s="88">
        <f t="shared" si="0"/>
        <v>0</v>
      </c>
      <c r="F30" s="87">
        <v>0</v>
      </c>
      <c r="G30" s="88">
        <f t="shared" si="0"/>
        <v>0</v>
      </c>
      <c r="H30" s="71">
        <f>LARGE((C30,E30,G30),1)</f>
        <v>0</v>
      </c>
      <c r="I30" s="68"/>
    </row>
    <row r="31" spans="1:9" ht="15" customHeight="1">
      <c r="A31" s="76"/>
      <c r="B31" s="86">
        <v>0</v>
      </c>
      <c r="C31" s="88">
        <f t="shared" si="0"/>
        <v>0</v>
      </c>
      <c r="D31" s="87">
        <v>0</v>
      </c>
      <c r="E31" s="88">
        <f t="shared" si="0"/>
        <v>0</v>
      </c>
      <c r="F31" s="87">
        <v>0</v>
      </c>
      <c r="G31" s="88">
        <f t="shared" si="0"/>
        <v>0</v>
      </c>
      <c r="H31" s="71">
        <f>LARGE((C31,E31,G31),1)</f>
        <v>0</v>
      </c>
      <c r="I31" s="68"/>
    </row>
    <row r="32" spans="1:9" ht="15" customHeight="1">
      <c r="A32" s="76"/>
      <c r="B32" s="86">
        <v>0</v>
      </c>
      <c r="C32" s="88">
        <f t="shared" si="0"/>
        <v>0</v>
      </c>
      <c r="D32" s="87">
        <v>0</v>
      </c>
      <c r="E32" s="88">
        <f t="shared" si="0"/>
        <v>0</v>
      </c>
      <c r="F32" s="87">
        <v>0</v>
      </c>
      <c r="G32" s="88">
        <f t="shared" si="0"/>
        <v>0</v>
      </c>
      <c r="H32" s="71">
        <f>LARGE((C32,E32,G32),1)</f>
        <v>0</v>
      </c>
      <c r="I32" s="68"/>
    </row>
    <row r="33" spans="1:9" ht="15" customHeight="1">
      <c r="A33" s="77"/>
      <c r="B33" s="86">
        <v>0</v>
      </c>
      <c r="C33" s="88">
        <f t="shared" si="0"/>
        <v>0</v>
      </c>
      <c r="D33" s="87">
        <v>0</v>
      </c>
      <c r="E33" s="88">
        <f t="shared" si="0"/>
        <v>0</v>
      </c>
      <c r="F33" s="87">
        <v>0</v>
      </c>
      <c r="G33" s="88">
        <f t="shared" si="0"/>
        <v>0</v>
      </c>
      <c r="H33" s="71">
        <f>LARGE((C33,E33,G33),1)</f>
        <v>0</v>
      </c>
      <c r="I33" s="68"/>
    </row>
    <row r="34" spans="1:9" ht="15" customHeight="1">
      <c r="A34" s="75"/>
      <c r="B34" s="86">
        <v>0</v>
      </c>
      <c r="C34" s="88">
        <f t="shared" si="0"/>
        <v>0</v>
      </c>
      <c r="D34" s="87">
        <v>0</v>
      </c>
      <c r="E34" s="88">
        <f t="shared" si="0"/>
        <v>0</v>
      </c>
      <c r="F34" s="87">
        <v>0</v>
      </c>
      <c r="G34" s="88">
        <f t="shared" si="0"/>
        <v>0</v>
      </c>
      <c r="H34" s="71">
        <f>LARGE((C34,E34,G34),1)</f>
        <v>0</v>
      </c>
      <c r="I34" s="68"/>
    </row>
    <row r="35" spans="1:9" ht="15" customHeight="1">
      <c r="A35" s="75"/>
      <c r="B35" s="86">
        <v>0</v>
      </c>
      <c r="C35" s="88">
        <f t="shared" si="0"/>
        <v>0</v>
      </c>
      <c r="D35" s="87">
        <v>0</v>
      </c>
      <c r="E35" s="88">
        <f t="shared" si="0"/>
        <v>0</v>
      </c>
      <c r="F35" s="87">
        <v>0</v>
      </c>
      <c r="G35" s="88">
        <f t="shared" si="0"/>
        <v>0</v>
      </c>
      <c r="H35" s="71">
        <f>LARGE((C35,E35,G35),1)</f>
        <v>0</v>
      </c>
      <c r="I35" s="68"/>
    </row>
    <row r="36" spans="1:9" ht="15" customHeight="1">
      <c r="A36" s="75"/>
      <c r="B36" s="86">
        <v>0</v>
      </c>
      <c r="C36" s="88">
        <f t="shared" si="0"/>
        <v>0</v>
      </c>
      <c r="D36" s="87">
        <v>0</v>
      </c>
      <c r="E36" s="88">
        <f t="shared" si="0"/>
        <v>0</v>
      </c>
      <c r="F36" s="87">
        <v>0</v>
      </c>
      <c r="G36" s="88">
        <f t="shared" si="0"/>
        <v>0</v>
      </c>
      <c r="H36" s="71">
        <f>LARGE((C36,E36,G36),1)</f>
        <v>0</v>
      </c>
      <c r="I36" s="68"/>
    </row>
    <row r="37" spans="1:9" ht="15" customHeight="1">
      <c r="A37" s="75"/>
      <c r="B37" s="86">
        <v>0</v>
      </c>
      <c r="C37" s="88">
        <f t="shared" si="0"/>
        <v>0</v>
      </c>
      <c r="D37" s="87">
        <v>0</v>
      </c>
      <c r="E37" s="88">
        <f t="shared" si="0"/>
        <v>0</v>
      </c>
      <c r="F37" s="87">
        <v>0</v>
      </c>
      <c r="G37" s="88">
        <f t="shared" si="0"/>
        <v>0</v>
      </c>
      <c r="H37" s="71">
        <f>LARGE((C37,E37,G37),1)</f>
        <v>0</v>
      </c>
      <c r="I37" s="68"/>
    </row>
    <row r="38" spans="1:9" ht="15" customHeight="1">
      <c r="A38" s="76"/>
      <c r="B38" s="86">
        <v>0</v>
      </c>
      <c r="C38" s="88">
        <f t="shared" si="0"/>
        <v>0</v>
      </c>
      <c r="D38" s="87">
        <v>0</v>
      </c>
      <c r="E38" s="88">
        <f t="shared" si="0"/>
        <v>0</v>
      </c>
      <c r="F38" s="87">
        <v>0</v>
      </c>
      <c r="G38" s="88">
        <f t="shared" si="0"/>
        <v>0</v>
      </c>
      <c r="H38" s="71">
        <f>LARGE((C38,E38,G38),1)</f>
        <v>0</v>
      </c>
      <c r="I38" s="68"/>
    </row>
    <row r="39" spans="1:9" ht="15" customHeight="1">
      <c r="A39" s="76"/>
      <c r="B39" s="86">
        <v>0</v>
      </c>
      <c r="C39" s="88">
        <f t="shared" si="0"/>
        <v>0</v>
      </c>
      <c r="D39" s="87">
        <v>0</v>
      </c>
      <c r="E39" s="88">
        <f t="shared" si="0"/>
        <v>0</v>
      </c>
      <c r="F39" s="87">
        <v>0</v>
      </c>
      <c r="G39" s="88">
        <f t="shared" si="0"/>
        <v>0</v>
      </c>
      <c r="H39" s="71">
        <f>LARGE((C39,E39,G39),1)</f>
        <v>0</v>
      </c>
      <c r="I39" s="68"/>
    </row>
    <row r="40" spans="1:9" ht="15" customHeight="1">
      <c r="A40" s="75"/>
      <c r="B40" s="86">
        <v>0</v>
      </c>
      <c r="C40" s="88">
        <f t="shared" si="0"/>
        <v>0</v>
      </c>
      <c r="D40" s="87">
        <v>0</v>
      </c>
      <c r="E40" s="88">
        <f t="shared" si="0"/>
        <v>0</v>
      </c>
      <c r="F40" s="87">
        <v>0</v>
      </c>
      <c r="G40" s="88">
        <f t="shared" si="0"/>
        <v>0</v>
      </c>
      <c r="H40" s="71">
        <f>LARGE((C40,E40,G40),1)</f>
        <v>0</v>
      </c>
      <c r="I40" s="68"/>
    </row>
    <row r="41" spans="1:9" ht="15" customHeight="1">
      <c r="A41" s="75"/>
      <c r="B41" s="87">
        <v>0</v>
      </c>
      <c r="C41" s="88">
        <f t="shared" si="0"/>
        <v>0</v>
      </c>
      <c r="D41" s="87">
        <v>0</v>
      </c>
      <c r="E41" s="88">
        <f t="shared" si="0"/>
        <v>0</v>
      </c>
      <c r="F41" s="87">
        <v>0</v>
      </c>
      <c r="G41" s="88">
        <f t="shared" si="0"/>
        <v>0</v>
      </c>
      <c r="H41" s="71">
        <f>LARGE((C41,E41,G41),1)</f>
        <v>0</v>
      </c>
      <c r="I41" s="68"/>
    </row>
    <row r="42" spans="1:9" ht="15" customHeight="1">
      <c r="A42" s="84"/>
      <c r="B42" s="87">
        <v>0</v>
      </c>
      <c r="C42" s="88">
        <f t="shared" si="0"/>
        <v>0</v>
      </c>
      <c r="D42" s="87">
        <v>0</v>
      </c>
      <c r="E42" s="88">
        <f t="shared" si="0"/>
        <v>0</v>
      </c>
      <c r="F42" s="87">
        <v>0</v>
      </c>
      <c r="G42" s="88">
        <f t="shared" si="0"/>
        <v>0</v>
      </c>
      <c r="H42" s="71">
        <f>LARGE((C42,E42,G42),1)</f>
        <v>0</v>
      </c>
      <c r="I42" s="68"/>
    </row>
    <row r="43" spans="1:9" ht="15" customHeight="1">
      <c r="A43" s="75"/>
      <c r="B43" s="87">
        <v>0</v>
      </c>
      <c r="C43" s="88">
        <f t="shared" si="0"/>
        <v>0</v>
      </c>
      <c r="D43" s="87">
        <v>0</v>
      </c>
      <c r="E43" s="88">
        <f t="shared" si="0"/>
        <v>0</v>
      </c>
      <c r="F43" s="87">
        <v>0</v>
      </c>
      <c r="G43" s="88">
        <f t="shared" si="0"/>
        <v>0</v>
      </c>
      <c r="H43" s="71">
        <f>LARGE((C43,E43,G43),1)</f>
        <v>0</v>
      </c>
      <c r="I43" s="68"/>
    </row>
    <row r="44" spans="1:9" ht="15" customHeight="1">
      <c r="A44" s="75"/>
      <c r="B44" s="87">
        <v>0</v>
      </c>
      <c r="C44" s="88">
        <f t="shared" si="0"/>
        <v>0</v>
      </c>
      <c r="D44" s="87">
        <v>0</v>
      </c>
      <c r="E44" s="88">
        <f t="shared" si="0"/>
        <v>0</v>
      </c>
      <c r="F44" s="87">
        <v>0</v>
      </c>
      <c r="G44" s="88">
        <f t="shared" si="0"/>
        <v>0</v>
      </c>
      <c r="H44" s="71">
        <f>LARGE((C44,E44,G44),1)</f>
        <v>0</v>
      </c>
      <c r="I44" s="68"/>
    </row>
    <row r="45" spans="1:9" ht="15" customHeight="1">
      <c r="A45" s="76"/>
      <c r="B45" s="87">
        <v>0</v>
      </c>
      <c r="C45" s="88">
        <f t="shared" si="0"/>
        <v>0</v>
      </c>
      <c r="D45" s="87">
        <v>0</v>
      </c>
      <c r="E45" s="88">
        <f t="shared" si="0"/>
        <v>0</v>
      </c>
      <c r="F45" s="87">
        <v>0</v>
      </c>
      <c r="G45" s="88">
        <f t="shared" si="0"/>
        <v>0</v>
      </c>
      <c r="H45" s="71">
        <f>LARGE((C45,E45,G45),1)</f>
        <v>0</v>
      </c>
      <c r="I45" s="68"/>
    </row>
    <row r="46" spans="1:9" ht="15" customHeight="1">
      <c r="A46" s="76"/>
      <c r="B46" s="87">
        <v>0</v>
      </c>
      <c r="C46" s="88">
        <f t="shared" si="0"/>
        <v>0</v>
      </c>
      <c r="D46" s="87">
        <v>0</v>
      </c>
      <c r="E46" s="88">
        <f t="shared" si="0"/>
        <v>0</v>
      </c>
      <c r="F46" s="87">
        <v>0</v>
      </c>
      <c r="G46" s="88">
        <f t="shared" si="0"/>
        <v>0</v>
      </c>
      <c r="H46" s="71">
        <f>LARGE((C46,E46,G46),1)</f>
        <v>0</v>
      </c>
      <c r="I46" s="68"/>
    </row>
    <row r="47" spans="1:9" ht="15" customHeight="1">
      <c r="A47" s="75"/>
      <c r="B47" s="87">
        <v>0</v>
      </c>
      <c r="C47" s="88">
        <f t="shared" si="0"/>
        <v>0</v>
      </c>
      <c r="D47" s="87">
        <v>0</v>
      </c>
      <c r="E47" s="88">
        <f t="shared" si="0"/>
        <v>0</v>
      </c>
      <c r="F47" s="87">
        <v>0</v>
      </c>
      <c r="G47" s="88">
        <f t="shared" si="0"/>
        <v>0</v>
      </c>
      <c r="H47" s="71">
        <f>LARGE((C47,E47,G47),1)</f>
        <v>0</v>
      </c>
      <c r="I47" s="68"/>
    </row>
    <row r="48" spans="1:9" ht="15" customHeight="1">
      <c r="A48" s="75"/>
      <c r="B48" s="87">
        <v>0</v>
      </c>
      <c r="C48" s="88">
        <f t="shared" si="0"/>
        <v>0</v>
      </c>
      <c r="D48" s="87">
        <v>0</v>
      </c>
      <c r="E48" s="88">
        <f t="shared" si="0"/>
        <v>0</v>
      </c>
      <c r="F48" s="87">
        <v>0</v>
      </c>
      <c r="G48" s="88">
        <f t="shared" si="0"/>
        <v>0</v>
      </c>
      <c r="H48" s="71">
        <f>LARGE((C48,E48,G48),1)</f>
        <v>0</v>
      </c>
      <c r="I48" s="68"/>
    </row>
    <row r="49" spans="1:9" ht="15" customHeight="1">
      <c r="A49" s="75"/>
      <c r="B49" s="87">
        <v>0</v>
      </c>
      <c r="C49" s="88">
        <f t="shared" si="0"/>
        <v>0</v>
      </c>
      <c r="D49" s="87">
        <v>0</v>
      </c>
      <c r="E49" s="88">
        <f t="shared" si="0"/>
        <v>0</v>
      </c>
      <c r="F49" s="87">
        <v>0</v>
      </c>
      <c r="G49" s="88">
        <f t="shared" si="0"/>
        <v>0</v>
      </c>
      <c r="H49" s="71">
        <f>LARGE((C49,E49,G49),1)</f>
        <v>0</v>
      </c>
      <c r="I49" s="68"/>
    </row>
    <row r="50" spans="1:9" ht="15" customHeight="1">
      <c r="A50" s="76"/>
      <c r="B50" s="87">
        <v>0</v>
      </c>
      <c r="C50" s="88">
        <f t="shared" si="0"/>
        <v>0</v>
      </c>
      <c r="D50" s="87">
        <v>0</v>
      </c>
      <c r="E50" s="88">
        <f t="shared" si="0"/>
        <v>0</v>
      </c>
      <c r="F50" s="87">
        <v>0</v>
      </c>
      <c r="G50" s="88">
        <f t="shared" si="0"/>
        <v>0</v>
      </c>
      <c r="H50" s="71">
        <f>LARGE((C50,E50,G50),1)</f>
        <v>0</v>
      </c>
      <c r="I50" s="68"/>
    </row>
    <row r="51" spans="1:9" ht="15" customHeight="1">
      <c r="A51" s="70"/>
      <c r="B51" s="87">
        <v>0</v>
      </c>
      <c r="C51" s="88">
        <f t="shared" si="0"/>
        <v>0</v>
      </c>
      <c r="D51" s="87">
        <v>0</v>
      </c>
      <c r="E51" s="88">
        <f t="shared" si="0"/>
        <v>0</v>
      </c>
      <c r="F51" s="87">
        <v>0</v>
      </c>
      <c r="G51" s="88">
        <f t="shared" si="0"/>
        <v>0</v>
      </c>
      <c r="H51" s="71">
        <f>LARGE((C51,E51,G51),1)</f>
        <v>0</v>
      </c>
      <c r="I51" s="68"/>
    </row>
    <row r="52" spans="1:9" ht="15" customHeight="1">
      <c r="A52" s="82"/>
      <c r="B52" s="87">
        <v>0</v>
      </c>
      <c r="C52" s="88">
        <f t="shared" si="0"/>
        <v>0</v>
      </c>
      <c r="D52" s="87">
        <v>0</v>
      </c>
      <c r="E52" s="88">
        <f t="shared" si="0"/>
        <v>0</v>
      </c>
      <c r="F52" s="87">
        <v>0</v>
      </c>
      <c r="G52" s="88">
        <f t="shared" si="0"/>
        <v>0</v>
      </c>
      <c r="H52" s="71">
        <f>LARGE((C52,E52,G52),1)</f>
        <v>0</v>
      </c>
      <c r="I52" s="68"/>
    </row>
    <row r="53" spans="1:9" ht="15" customHeight="1">
      <c r="A53" s="78"/>
      <c r="B53" s="87">
        <v>0</v>
      </c>
      <c r="C53" s="88">
        <f t="shared" si="0"/>
        <v>0</v>
      </c>
      <c r="D53" s="87">
        <v>0</v>
      </c>
      <c r="E53" s="88">
        <f t="shared" si="0"/>
        <v>0</v>
      </c>
      <c r="F53" s="87">
        <v>0</v>
      </c>
      <c r="G53" s="88">
        <f t="shared" si="0"/>
        <v>0</v>
      </c>
      <c r="H53" s="71">
        <f>LARGE((C53,E53,G53),1)</f>
        <v>0</v>
      </c>
      <c r="I53" s="68"/>
    </row>
    <row r="54" spans="1:9" ht="15" customHeight="1">
      <c r="A54" s="75"/>
      <c r="B54" s="87">
        <v>0</v>
      </c>
      <c r="C54" s="88">
        <f t="shared" si="0"/>
        <v>0</v>
      </c>
      <c r="D54" s="87">
        <v>0</v>
      </c>
      <c r="E54" s="88">
        <f t="shared" si="0"/>
        <v>0</v>
      </c>
      <c r="F54" s="87">
        <v>0</v>
      </c>
      <c r="G54" s="88">
        <f t="shared" si="0"/>
        <v>0</v>
      </c>
      <c r="H54" s="71">
        <f>LARGE((C54,E54,G54),1)</f>
        <v>0</v>
      </c>
      <c r="I54" s="68"/>
    </row>
    <row r="55" spans="1:9" ht="15" customHeight="1">
      <c r="A55" s="76"/>
      <c r="B55" s="87">
        <v>0</v>
      </c>
      <c r="C55" s="88">
        <f t="shared" si="0"/>
        <v>0</v>
      </c>
      <c r="D55" s="87">
        <v>0</v>
      </c>
      <c r="E55" s="88">
        <f t="shared" si="0"/>
        <v>0</v>
      </c>
      <c r="F55" s="87">
        <v>0</v>
      </c>
      <c r="G55" s="88">
        <f t="shared" si="0"/>
        <v>0</v>
      </c>
      <c r="H55" s="71">
        <f>LARGE((C55,E55,G55),1)</f>
        <v>0</v>
      </c>
      <c r="I55" s="68"/>
    </row>
    <row r="56" spans="1:9" ht="15" customHeight="1">
      <c r="A56" s="76"/>
      <c r="B56" s="87">
        <v>0</v>
      </c>
      <c r="C56" s="88">
        <f t="shared" si="0"/>
        <v>0</v>
      </c>
      <c r="D56" s="87">
        <v>0</v>
      </c>
      <c r="E56" s="88">
        <f t="shared" si="0"/>
        <v>0</v>
      </c>
      <c r="F56" s="87">
        <v>0</v>
      </c>
      <c r="G56" s="88">
        <f t="shared" si="0"/>
        <v>0</v>
      </c>
      <c r="H56" s="71">
        <f>LARGE((C56,E56,G56),1)</f>
        <v>0</v>
      </c>
      <c r="I56" s="68"/>
    </row>
    <row r="57" spans="1:9" ht="15" customHeight="1">
      <c r="A57" s="79"/>
      <c r="B57" s="87">
        <v>0</v>
      </c>
      <c r="C57" s="88">
        <f t="shared" si="0"/>
        <v>0</v>
      </c>
      <c r="D57" s="87">
        <v>0</v>
      </c>
      <c r="E57" s="88">
        <f t="shared" si="0"/>
        <v>0</v>
      </c>
      <c r="F57" s="87">
        <v>0</v>
      </c>
      <c r="G57" s="88">
        <f t="shared" si="0"/>
        <v>0</v>
      </c>
      <c r="H57" s="71">
        <f>LARGE((C57,E57,G57),1)</f>
        <v>0</v>
      </c>
      <c r="I57" s="68"/>
    </row>
    <row r="58" spans="1:9" ht="15" customHeight="1">
      <c r="A58" s="76"/>
      <c r="B58" s="87">
        <v>0</v>
      </c>
      <c r="C58" s="88">
        <f>B58/B$15*1000*B$14</f>
        <v>0</v>
      </c>
      <c r="D58" s="87">
        <v>0</v>
      </c>
      <c r="E58" s="88">
        <f>D58/D$15*1000*D$14</f>
        <v>0</v>
      </c>
      <c r="F58" s="87">
        <v>0</v>
      </c>
      <c r="G58" s="88">
        <f>F58/F$15*1000*F$14</f>
        <v>0</v>
      </c>
      <c r="H58" s="71">
        <f>LARGE((C58,E58,G58),1)</f>
        <v>0</v>
      </c>
      <c r="I58" s="6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6:C6"/>
    <mergeCell ref="B2:F2"/>
    <mergeCell ref="B4:F4"/>
    <mergeCell ref="B10:C10"/>
  </mergeCells>
  <phoneticPr fontId="1" type="noConversion"/>
  <conditionalFormatting sqref="A52">
    <cfRule type="duplicateValues" dxfId="225" priority="3"/>
  </conditionalFormatting>
  <conditionalFormatting sqref="A34:A41 A21:A23 A27:A28 A53 A30:A32 A43:A49 A25">
    <cfRule type="duplicateValues" dxfId="224" priority="17"/>
  </conditionalFormatting>
  <conditionalFormatting sqref="A34:A41 A21:A23 A27:A28 A53 A30:A32 A43:A49 A25">
    <cfRule type="duplicateValues" dxfId="223" priority="18"/>
  </conditionalFormatting>
  <conditionalFormatting sqref="A57">
    <cfRule type="duplicateValues" dxfId="222" priority="15"/>
  </conditionalFormatting>
  <conditionalFormatting sqref="A57">
    <cfRule type="duplicateValues" dxfId="221" priority="16"/>
  </conditionalFormatting>
  <conditionalFormatting sqref="A33">
    <cfRule type="duplicateValues" dxfId="220" priority="13"/>
  </conditionalFormatting>
  <conditionalFormatting sqref="A33">
    <cfRule type="duplicateValues" dxfId="219" priority="14"/>
  </conditionalFormatting>
  <conditionalFormatting sqref="A26">
    <cfRule type="duplicateValues" dxfId="218" priority="11"/>
  </conditionalFormatting>
  <conditionalFormatting sqref="A26">
    <cfRule type="duplicateValues" dxfId="217" priority="12"/>
  </conditionalFormatting>
  <conditionalFormatting sqref="A50">
    <cfRule type="duplicateValues" dxfId="216" priority="9"/>
  </conditionalFormatting>
  <conditionalFormatting sqref="A50">
    <cfRule type="duplicateValues" dxfId="215" priority="10"/>
  </conditionalFormatting>
  <conditionalFormatting sqref="A51">
    <cfRule type="duplicateValues" dxfId="214" priority="7"/>
  </conditionalFormatting>
  <conditionalFormatting sqref="A51">
    <cfRule type="duplicateValues" dxfId="213" priority="8"/>
  </conditionalFormatting>
  <conditionalFormatting sqref="A29">
    <cfRule type="duplicateValues" dxfId="212" priority="5"/>
  </conditionalFormatting>
  <conditionalFormatting sqref="A42">
    <cfRule type="duplicateValues" dxfId="211" priority="4"/>
  </conditionalFormatting>
  <conditionalFormatting sqref="A18:A20">
    <cfRule type="duplicateValues" dxfId="210" priority="1"/>
  </conditionalFormatting>
  <conditionalFormatting sqref="A18:A20">
    <cfRule type="duplicateValues" dxfId="209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opLeftCell="A7" workbookViewId="0">
      <selection activeCell="A18" sqref="A18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92" customWidth="1"/>
    <col min="4" max="8" width="8.7109375" customWidth="1"/>
    <col min="9" max="9" width="9.140625" customWidth="1"/>
  </cols>
  <sheetData>
    <row r="1" spans="1:9" ht="15" customHeight="1">
      <c r="A1" s="145"/>
      <c r="B1" s="91"/>
      <c r="C1" s="91"/>
      <c r="D1" s="91"/>
      <c r="E1" s="91"/>
      <c r="F1" s="91"/>
      <c r="G1" s="91"/>
      <c r="H1" s="91"/>
      <c r="I1" s="46"/>
    </row>
    <row r="2" spans="1:9" ht="15" customHeight="1">
      <c r="A2" s="145"/>
      <c r="B2" s="147" t="s">
        <v>42</v>
      </c>
      <c r="C2" s="147"/>
      <c r="D2" s="147"/>
      <c r="E2" s="147"/>
      <c r="F2" s="147"/>
      <c r="G2" s="91"/>
      <c r="H2" s="91"/>
      <c r="I2" s="46"/>
    </row>
    <row r="3" spans="1:9" ht="15" customHeight="1">
      <c r="A3" s="145"/>
      <c r="B3" s="91"/>
      <c r="C3" s="91"/>
      <c r="D3" s="91"/>
      <c r="E3" s="91"/>
      <c r="F3" s="91"/>
      <c r="G3" s="91"/>
      <c r="H3" s="91"/>
      <c r="I3" s="46"/>
    </row>
    <row r="4" spans="1:9" ht="15" customHeight="1">
      <c r="A4" s="145"/>
      <c r="B4" s="147" t="s">
        <v>34</v>
      </c>
      <c r="C4" s="147"/>
      <c r="D4" s="147"/>
      <c r="E4" s="147"/>
      <c r="F4" s="147"/>
      <c r="G4" s="91"/>
      <c r="H4" s="91"/>
      <c r="I4" s="46"/>
    </row>
    <row r="5" spans="1:9" ht="15" customHeight="1">
      <c r="A5" s="145"/>
      <c r="B5" s="91"/>
      <c r="C5" s="91"/>
      <c r="D5" s="91"/>
      <c r="E5" s="91"/>
      <c r="F5" s="91"/>
      <c r="G5" s="91"/>
      <c r="H5" s="91"/>
      <c r="I5" s="46"/>
    </row>
    <row r="6" spans="1:9" ht="15" customHeight="1">
      <c r="A6" s="145"/>
      <c r="B6" s="146"/>
      <c r="C6" s="146"/>
      <c r="D6" s="91"/>
      <c r="E6" s="91"/>
      <c r="F6" s="91"/>
      <c r="G6" s="91"/>
      <c r="H6" s="91"/>
      <c r="I6" s="46"/>
    </row>
    <row r="7" spans="1:9" ht="15" customHeight="1">
      <c r="A7" s="145"/>
      <c r="B7" s="91"/>
      <c r="C7" s="91"/>
      <c r="D7" s="91"/>
      <c r="E7" s="91"/>
      <c r="F7" s="91"/>
      <c r="G7" s="91"/>
      <c r="H7" s="91"/>
      <c r="I7" s="46"/>
    </row>
    <row r="8" spans="1:9" ht="15" customHeight="1">
      <c r="A8" s="47" t="s">
        <v>11</v>
      </c>
      <c r="B8" s="48" t="s">
        <v>38</v>
      </c>
      <c r="C8" s="48"/>
      <c r="D8" s="48"/>
      <c r="E8" s="48"/>
      <c r="F8" s="90"/>
      <c r="G8" s="90"/>
      <c r="H8" s="90"/>
      <c r="I8" s="46"/>
    </row>
    <row r="9" spans="1:9" ht="15" customHeight="1">
      <c r="A9" s="47" t="s">
        <v>0</v>
      </c>
      <c r="B9" s="48" t="s">
        <v>46</v>
      </c>
      <c r="C9" s="48"/>
      <c r="D9" s="48"/>
      <c r="E9" s="48"/>
      <c r="F9" s="90"/>
      <c r="G9" s="90"/>
      <c r="H9" s="90"/>
      <c r="I9" s="46"/>
    </row>
    <row r="10" spans="1:9" ht="15" customHeight="1">
      <c r="A10" s="47" t="s">
        <v>13</v>
      </c>
      <c r="B10" s="148" t="s">
        <v>47</v>
      </c>
      <c r="C10" s="148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 t="s">
        <v>52</v>
      </c>
      <c r="C11" s="49"/>
      <c r="D11" s="91"/>
      <c r="E11" s="91"/>
      <c r="F11" s="91"/>
      <c r="G11" s="91"/>
      <c r="H11" s="91"/>
      <c r="I11" s="46"/>
    </row>
    <row r="12" spans="1:9" ht="15" customHeight="1">
      <c r="A12" s="47" t="s">
        <v>16</v>
      </c>
      <c r="B12" s="93" t="s">
        <v>48</v>
      </c>
      <c r="C12" s="94"/>
      <c r="D12" s="91"/>
      <c r="E12" s="91"/>
      <c r="F12" s="91"/>
      <c r="G12" s="91"/>
      <c r="H12" s="91"/>
      <c r="I12" s="46"/>
    </row>
    <row r="13" spans="1:9" ht="15" customHeight="1">
      <c r="A13" s="90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90" t="s">
        <v>15</v>
      </c>
      <c r="B14" s="56">
        <v>0.7</v>
      </c>
      <c r="C14" s="57"/>
      <c r="D14" s="58">
        <v>0.75</v>
      </c>
      <c r="E14" s="57"/>
      <c r="F14" s="58">
        <v>0.8</v>
      </c>
      <c r="G14" s="57"/>
      <c r="H14" s="59" t="s">
        <v>18</v>
      </c>
      <c r="I14" s="60" t="s">
        <v>25</v>
      </c>
    </row>
    <row r="15" spans="1:9" ht="15" customHeight="1">
      <c r="A15" s="90" t="s">
        <v>14</v>
      </c>
      <c r="B15" s="61">
        <v>76.400000000000006</v>
      </c>
      <c r="C15" s="62"/>
      <c r="D15" s="63">
        <v>68.2</v>
      </c>
      <c r="E15" s="62"/>
      <c r="F15" s="63">
        <v>82.2</v>
      </c>
      <c r="G15" s="62"/>
      <c r="H15" s="59" t="s">
        <v>19</v>
      </c>
      <c r="I15" s="60" t="s">
        <v>26</v>
      </c>
    </row>
    <row r="16" spans="1:9" ht="15" customHeight="1">
      <c r="A16" s="90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9</v>
      </c>
    </row>
    <row r="17" spans="1:9" ht="15" customHeight="1">
      <c r="A17" s="96" t="s">
        <v>45</v>
      </c>
      <c r="B17" s="86">
        <v>39.799999999999997</v>
      </c>
      <c r="C17" s="88">
        <f>B17/B$15*1000*B$14</f>
        <v>364.65968586387424</v>
      </c>
      <c r="D17" s="87">
        <v>50.6</v>
      </c>
      <c r="E17" s="88">
        <f>D17/D$15*1000*D$14</f>
        <v>556.45161290322585</v>
      </c>
      <c r="F17" s="87">
        <v>18</v>
      </c>
      <c r="G17" s="88">
        <f>F17/F$15*1000*F$14</f>
        <v>175.18248175182481</v>
      </c>
      <c r="H17" s="71">
        <f>LARGE((C17,E17,G17),1)</f>
        <v>556.45161290322585</v>
      </c>
      <c r="I17" s="68">
        <v>2</v>
      </c>
    </row>
    <row r="18" spans="1:9" ht="15" customHeight="1">
      <c r="A18" s="74"/>
      <c r="B18" s="86">
        <v>0</v>
      </c>
      <c r="C18" s="88">
        <f>B18/B$15*1000*B$14</f>
        <v>0</v>
      </c>
      <c r="D18" s="87">
        <v>0</v>
      </c>
      <c r="E18" s="88">
        <f>D18/D$15*1000*D$14</f>
        <v>0</v>
      </c>
      <c r="F18" s="87">
        <v>0</v>
      </c>
      <c r="G18" s="88">
        <f>F18/F$15*1000*F$14</f>
        <v>0</v>
      </c>
      <c r="H18" s="71">
        <f>LARGE((C18,E18,G18),1)</f>
        <v>0</v>
      </c>
      <c r="I18" s="68"/>
    </row>
    <row r="19" spans="1:9" ht="15" customHeight="1">
      <c r="A19" s="73"/>
      <c r="B19" s="86">
        <v>0</v>
      </c>
      <c r="C19" s="88">
        <f t="shared" ref="C19:G57" si="0">B19/B$15*1000*B$14</f>
        <v>0</v>
      </c>
      <c r="D19" s="87">
        <v>0</v>
      </c>
      <c r="E19" s="88">
        <f t="shared" si="0"/>
        <v>0</v>
      </c>
      <c r="F19" s="87">
        <v>0</v>
      </c>
      <c r="G19" s="88">
        <f t="shared" si="0"/>
        <v>0</v>
      </c>
      <c r="H19" s="71">
        <f>LARGE((C19,E19,G19),1)</f>
        <v>0</v>
      </c>
      <c r="I19" s="68"/>
    </row>
    <row r="20" spans="1:9" ht="15" customHeight="1">
      <c r="A20" s="85"/>
      <c r="B20" s="86">
        <v>0</v>
      </c>
      <c r="C20" s="88">
        <f t="shared" si="0"/>
        <v>0</v>
      </c>
      <c r="D20" s="87">
        <v>0</v>
      </c>
      <c r="E20" s="88">
        <f t="shared" si="0"/>
        <v>0</v>
      </c>
      <c r="F20" s="87">
        <v>0</v>
      </c>
      <c r="G20" s="88">
        <f>F20/F$15*1000*F$14</f>
        <v>0</v>
      </c>
      <c r="H20" s="71">
        <f>LARGE((C20,E20,G20),1)</f>
        <v>0</v>
      </c>
      <c r="I20" s="68"/>
    </row>
    <row r="21" spans="1:9" ht="15" customHeight="1">
      <c r="A21" s="73"/>
      <c r="B21" s="86">
        <v>0</v>
      </c>
      <c r="C21" s="88">
        <f t="shared" si="0"/>
        <v>0</v>
      </c>
      <c r="D21" s="87">
        <v>0</v>
      </c>
      <c r="E21" s="88">
        <f>D21/D$15*1000*D$14</f>
        <v>0</v>
      </c>
      <c r="F21" s="87">
        <v>0</v>
      </c>
      <c r="G21" s="88">
        <f t="shared" si="0"/>
        <v>0</v>
      </c>
      <c r="H21" s="71">
        <f>LARGE((C21,E21,G21),1)</f>
        <v>0</v>
      </c>
      <c r="I21" s="68"/>
    </row>
    <row r="22" spans="1:9" ht="15" customHeight="1">
      <c r="A22" s="74"/>
      <c r="B22" s="86">
        <v>0</v>
      </c>
      <c r="C22" s="88">
        <f>B22/B$15*1000*B$14</f>
        <v>0</v>
      </c>
      <c r="D22" s="87">
        <v>0</v>
      </c>
      <c r="E22" s="88">
        <f>D22/D$15*1000*D$14</f>
        <v>0</v>
      </c>
      <c r="F22" s="87">
        <v>0</v>
      </c>
      <c r="G22" s="88">
        <f>F22/F$15*1000*F$14</f>
        <v>0</v>
      </c>
      <c r="H22" s="71">
        <f>LARGE((C22,E22,G22),1)</f>
        <v>0</v>
      </c>
      <c r="I22" s="68"/>
    </row>
    <row r="23" spans="1:9" ht="15" customHeight="1">
      <c r="A23" s="73"/>
      <c r="B23" s="86">
        <v>0</v>
      </c>
      <c r="C23" s="88">
        <f>B23/B$15*1000*B$14</f>
        <v>0</v>
      </c>
      <c r="D23" s="87">
        <v>0</v>
      </c>
      <c r="E23" s="88">
        <f t="shared" si="0"/>
        <v>0</v>
      </c>
      <c r="F23" s="87">
        <v>0</v>
      </c>
      <c r="G23" s="88">
        <f t="shared" si="0"/>
        <v>0</v>
      </c>
      <c r="H23" s="71">
        <f>LARGE((C23,E23,G23),1)</f>
        <v>0</v>
      </c>
      <c r="I23" s="68"/>
    </row>
    <row r="24" spans="1:9" ht="15" customHeight="1">
      <c r="A24" s="84"/>
      <c r="B24" s="86">
        <v>0</v>
      </c>
      <c r="C24" s="88">
        <f t="shared" si="0"/>
        <v>0</v>
      </c>
      <c r="D24" s="87">
        <v>0</v>
      </c>
      <c r="E24" s="88">
        <f t="shared" si="0"/>
        <v>0</v>
      </c>
      <c r="F24" s="87">
        <v>0</v>
      </c>
      <c r="G24" s="88">
        <f t="shared" si="0"/>
        <v>0</v>
      </c>
      <c r="H24" s="71">
        <f>LARGE((C24,E24,G24),1)</f>
        <v>0</v>
      </c>
      <c r="I24" s="68"/>
    </row>
    <row r="25" spans="1:9" ht="15" customHeight="1">
      <c r="A25" s="74"/>
      <c r="B25" s="86">
        <v>0</v>
      </c>
      <c r="C25" s="88">
        <f t="shared" si="0"/>
        <v>0</v>
      </c>
      <c r="D25" s="87">
        <v>0</v>
      </c>
      <c r="E25" s="88">
        <f t="shared" si="0"/>
        <v>0</v>
      </c>
      <c r="F25" s="87">
        <v>0</v>
      </c>
      <c r="G25" s="88">
        <f t="shared" si="0"/>
        <v>0</v>
      </c>
      <c r="H25" s="71">
        <f>LARGE((C25,E25,G25),1)</f>
        <v>0</v>
      </c>
      <c r="I25" s="68"/>
    </row>
    <row r="26" spans="1:9" ht="15" customHeight="1">
      <c r="A26" s="74"/>
      <c r="B26" s="86">
        <v>0</v>
      </c>
      <c r="C26" s="88">
        <f t="shared" si="0"/>
        <v>0</v>
      </c>
      <c r="D26" s="87">
        <v>0</v>
      </c>
      <c r="E26" s="88">
        <f t="shared" si="0"/>
        <v>0</v>
      </c>
      <c r="F26" s="87">
        <v>0</v>
      </c>
      <c r="G26" s="88">
        <f t="shared" si="0"/>
        <v>0</v>
      </c>
      <c r="H26" s="71">
        <f>LARGE((C26,E26,G26),1)</f>
        <v>0</v>
      </c>
      <c r="I26" s="68"/>
    </row>
    <row r="27" spans="1:9" ht="15" customHeight="1">
      <c r="A27" s="74"/>
      <c r="B27" s="86">
        <v>0</v>
      </c>
      <c r="C27" s="88">
        <f t="shared" si="0"/>
        <v>0</v>
      </c>
      <c r="D27" s="87">
        <v>0</v>
      </c>
      <c r="E27" s="88">
        <f t="shared" si="0"/>
        <v>0</v>
      </c>
      <c r="F27" s="87">
        <v>0</v>
      </c>
      <c r="G27" s="88">
        <f t="shared" si="0"/>
        <v>0</v>
      </c>
      <c r="H27" s="71">
        <f>LARGE((C27,E27,G27),1)</f>
        <v>0</v>
      </c>
      <c r="I27" s="68"/>
    </row>
    <row r="28" spans="1:9" ht="15" customHeight="1">
      <c r="A28" s="74"/>
      <c r="B28" s="86">
        <v>0</v>
      </c>
      <c r="C28" s="88">
        <f t="shared" si="0"/>
        <v>0</v>
      </c>
      <c r="D28" s="87">
        <v>0</v>
      </c>
      <c r="E28" s="88">
        <f t="shared" si="0"/>
        <v>0</v>
      </c>
      <c r="F28" s="87">
        <v>0</v>
      </c>
      <c r="G28" s="88">
        <f t="shared" si="0"/>
        <v>0</v>
      </c>
      <c r="H28" s="71">
        <f>LARGE((C28,E28,G28),1)</f>
        <v>0</v>
      </c>
      <c r="I28" s="68"/>
    </row>
    <row r="29" spans="1:9" ht="15" customHeight="1">
      <c r="A29" s="84"/>
      <c r="B29" s="86">
        <v>0</v>
      </c>
      <c r="C29" s="88">
        <f t="shared" si="0"/>
        <v>0</v>
      </c>
      <c r="D29" s="87">
        <v>0</v>
      </c>
      <c r="E29" s="88">
        <f t="shared" si="0"/>
        <v>0</v>
      </c>
      <c r="F29" s="87">
        <v>0</v>
      </c>
      <c r="G29" s="88">
        <f t="shared" si="0"/>
        <v>0</v>
      </c>
      <c r="H29" s="71">
        <f>LARGE((C29,E29,G29),1)</f>
        <v>0</v>
      </c>
      <c r="I29" s="68"/>
    </row>
    <row r="30" spans="1:9" ht="15" customHeight="1">
      <c r="A30" s="76"/>
      <c r="B30" s="86">
        <v>0</v>
      </c>
      <c r="C30" s="88">
        <f t="shared" si="0"/>
        <v>0</v>
      </c>
      <c r="D30" s="87">
        <v>0</v>
      </c>
      <c r="E30" s="88">
        <f t="shared" si="0"/>
        <v>0</v>
      </c>
      <c r="F30" s="87">
        <v>0</v>
      </c>
      <c r="G30" s="88">
        <f t="shared" si="0"/>
        <v>0</v>
      </c>
      <c r="H30" s="71">
        <f>LARGE((C30,E30,G30),1)</f>
        <v>0</v>
      </c>
      <c r="I30" s="68"/>
    </row>
    <row r="31" spans="1:9" ht="15" customHeight="1">
      <c r="A31" s="76"/>
      <c r="B31" s="86">
        <v>0</v>
      </c>
      <c r="C31" s="88">
        <f t="shared" si="0"/>
        <v>0</v>
      </c>
      <c r="D31" s="87">
        <v>0</v>
      </c>
      <c r="E31" s="88">
        <f t="shared" si="0"/>
        <v>0</v>
      </c>
      <c r="F31" s="87">
        <v>0</v>
      </c>
      <c r="G31" s="88">
        <f t="shared" si="0"/>
        <v>0</v>
      </c>
      <c r="H31" s="71">
        <f>LARGE((C31,E31,G31),1)</f>
        <v>0</v>
      </c>
      <c r="I31" s="68"/>
    </row>
    <row r="32" spans="1:9" ht="15" customHeight="1">
      <c r="A32" s="76"/>
      <c r="B32" s="86">
        <v>0</v>
      </c>
      <c r="C32" s="88">
        <f t="shared" si="0"/>
        <v>0</v>
      </c>
      <c r="D32" s="87">
        <v>0</v>
      </c>
      <c r="E32" s="88">
        <f t="shared" si="0"/>
        <v>0</v>
      </c>
      <c r="F32" s="87">
        <v>0</v>
      </c>
      <c r="G32" s="88">
        <f t="shared" si="0"/>
        <v>0</v>
      </c>
      <c r="H32" s="71">
        <f>LARGE((C32,E32,G32),1)</f>
        <v>0</v>
      </c>
      <c r="I32" s="68"/>
    </row>
    <row r="33" spans="1:9" ht="15" customHeight="1">
      <c r="A33" s="77"/>
      <c r="B33" s="86">
        <v>0</v>
      </c>
      <c r="C33" s="88">
        <f t="shared" si="0"/>
        <v>0</v>
      </c>
      <c r="D33" s="87">
        <v>0</v>
      </c>
      <c r="E33" s="88">
        <f t="shared" si="0"/>
        <v>0</v>
      </c>
      <c r="F33" s="87">
        <v>0</v>
      </c>
      <c r="G33" s="88">
        <f t="shared" si="0"/>
        <v>0</v>
      </c>
      <c r="H33" s="71">
        <f>LARGE((C33,E33,G33),1)</f>
        <v>0</v>
      </c>
      <c r="I33" s="68"/>
    </row>
    <row r="34" spans="1:9" ht="15" customHeight="1">
      <c r="A34" s="75"/>
      <c r="B34" s="86">
        <v>0</v>
      </c>
      <c r="C34" s="88">
        <f t="shared" si="0"/>
        <v>0</v>
      </c>
      <c r="D34" s="87">
        <v>0</v>
      </c>
      <c r="E34" s="88">
        <f t="shared" si="0"/>
        <v>0</v>
      </c>
      <c r="F34" s="87">
        <v>0</v>
      </c>
      <c r="G34" s="88">
        <f t="shared" si="0"/>
        <v>0</v>
      </c>
      <c r="H34" s="71">
        <f>LARGE((C34,E34,G34),1)</f>
        <v>0</v>
      </c>
      <c r="I34" s="68"/>
    </row>
    <row r="35" spans="1:9" ht="15" customHeight="1">
      <c r="A35" s="75"/>
      <c r="B35" s="86">
        <v>0</v>
      </c>
      <c r="C35" s="88">
        <f t="shared" si="0"/>
        <v>0</v>
      </c>
      <c r="D35" s="87">
        <v>0</v>
      </c>
      <c r="E35" s="88">
        <f t="shared" si="0"/>
        <v>0</v>
      </c>
      <c r="F35" s="87">
        <v>0</v>
      </c>
      <c r="G35" s="88">
        <f t="shared" si="0"/>
        <v>0</v>
      </c>
      <c r="H35" s="71">
        <f>LARGE((C35,E35,G35),1)</f>
        <v>0</v>
      </c>
      <c r="I35" s="68"/>
    </row>
    <row r="36" spans="1:9" ht="15" customHeight="1">
      <c r="A36" s="75"/>
      <c r="B36" s="86">
        <v>0</v>
      </c>
      <c r="C36" s="88">
        <f t="shared" si="0"/>
        <v>0</v>
      </c>
      <c r="D36" s="87">
        <v>0</v>
      </c>
      <c r="E36" s="88">
        <f t="shared" si="0"/>
        <v>0</v>
      </c>
      <c r="F36" s="87">
        <v>0</v>
      </c>
      <c r="G36" s="88">
        <f t="shared" si="0"/>
        <v>0</v>
      </c>
      <c r="H36" s="71">
        <f>LARGE((C36,E36,G36),1)</f>
        <v>0</v>
      </c>
      <c r="I36" s="68"/>
    </row>
    <row r="37" spans="1:9" ht="15" customHeight="1">
      <c r="A37" s="75"/>
      <c r="B37" s="86">
        <v>0</v>
      </c>
      <c r="C37" s="88">
        <f t="shared" si="0"/>
        <v>0</v>
      </c>
      <c r="D37" s="87">
        <v>0</v>
      </c>
      <c r="E37" s="88">
        <f t="shared" si="0"/>
        <v>0</v>
      </c>
      <c r="F37" s="87">
        <v>0</v>
      </c>
      <c r="G37" s="88">
        <f t="shared" si="0"/>
        <v>0</v>
      </c>
      <c r="H37" s="71">
        <f>LARGE((C37,E37,G37),1)</f>
        <v>0</v>
      </c>
      <c r="I37" s="68"/>
    </row>
    <row r="38" spans="1:9" ht="15" customHeight="1">
      <c r="A38" s="76"/>
      <c r="B38" s="86">
        <v>0</v>
      </c>
      <c r="C38" s="88">
        <f t="shared" si="0"/>
        <v>0</v>
      </c>
      <c r="D38" s="87">
        <v>0</v>
      </c>
      <c r="E38" s="88">
        <f t="shared" si="0"/>
        <v>0</v>
      </c>
      <c r="F38" s="87">
        <v>0</v>
      </c>
      <c r="G38" s="88">
        <f t="shared" si="0"/>
        <v>0</v>
      </c>
      <c r="H38" s="71">
        <f>LARGE((C38,E38,G38),1)</f>
        <v>0</v>
      </c>
      <c r="I38" s="68"/>
    </row>
    <row r="39" spans="1:9" ht="15" customHeight="1">
      <c r="A39" s="76"/>
      <c r="B39" s="86">
        <v>0</v>
      </c>
      <c r="C39" s="88">
        <f t="shared" si="0"/>
        <v>0</v>
      </c>
      <c r="D39" s="87">
        <v>0</v>
      </c>
      <c r="E39" s="88">
        <f t="shared" si="0"/>
        <v>0</v>
      </c>
      <c r="F39" s="87">
        <v>0</v>
      </c>
      <c r="G39" s="88">
        <f t="shared" si="0"/>
        <v>0</v>
      </c>
      <c r="H39" s="71">
        <f>LARGE((C39,E39,G39),1)</f>
        <v>0</v>
      </c>
      <c r="I39" s="68"/>
    </row>
    <row r="40" spans="1:9" ht="15" customHeight="1">
      <c r="A40" s="75"/>
      <c r="B40" s="86">
        <v>0</v>
      </c>
      <c r="C40" s="88">
        <f t="shared" si="0"/>
        <v>0</v>
      </c>
      <c r="D40" s="87">
        <v>0</v>
      </c>
      <c r="E40" s="88">
        <f t="shared" si="0"/>
        <v>0</v>
      </c>
      <c r="F40" s="87">
        <v>0</v>
      </c>
      <c r="G40" s="88">
        <f t="shared" si="0"/>
        <v>0</v>
      </c>
      <c r="H40" s="71">
        <f>LARGE((C40,E40,G40),1)</f>
        <v>0</v>
      </c>
      <c r="I40" s="68"/>
    </row>
    <row r="41" spans="1:9" ht="15" customHeight="1">
      <c r="A41" s="75"/>
      <c r="B41" s="87">
        <v>0</v>
      </c>
      <c r="C41" s="88">
        <f t="shared" si="0"/>
        <v>0</v>
      </c>
      <c r="D41" s="87">
        <v>0</v>
      </c>
      <c r="E41" s="88">
        <f t="shared" si="0"/>
        <v>0</v>
      </c>
      <c r="F41" s="87">
        <v>0</v>
      </c>
      <c r="G41" s="88">
        <f t="shared" si="0"/>
        <v>0</v>
      </c>
      <c r="H41" s="71">
        <f>LARGE((C41,E41,G41),1)</f>
        <v>0</v>
      </c>
      <c r="I41" s="68"/>
    </row>
    <row r="42" spans="1:9" ht="15" customHeight="1">
      <c r="A42" s="84"/>
      <c r="B42" s="87">
        <v>0</v>
      </c>
      <c r="C42" s="88">
        <f t="shared" si="0"/>
        <v>0</v>
      </c>
      <c r="D42" s="87">
        <v>0</v>
      </c>
      <c r="E42" s="88">
        <f t="shared" si="0"/>
        <v>0</v>
      </c>
      <c r="F42" s="87">
        <v>0</v>
      </c>
      <c r="G42" s="88">
        <f t="shared" si="0"/>
        <v>0</v>
      </c>
      <c r="H42" s="71">
        <f>LARGE((C42,E42,G42),1)</f>
        <v>0</v>
      </c>
      <c r="I42" s="68"/>
    </row>
    <row r="43" spans="1:9" ht="15" customHeight="1">
      <c r="A43" s="75"/>
      <c r="B43" s="87">
        <v>0</v>
      </c>
      <c r="C43" s="88">
        <f t="shared" si="0"/>
        <v>0</v>
      </c>
      <c r="D43" s="87">
        <v>0</v>
      </c>
      <c r="E43" s="88">
        <f t="shared" si="0"/>
        <v>0</v>
      </c>
      <c r="F43" s="87">
        <v>0</v>
      </c>
      <c r="G43" s="88">
        <f t="shared" si="0"/>
        <v>0</v>
      </c>
      <c r="H43" s="71">
        <f>LARGE((C43,E43,G43),1)</f>
        <v>0</v>
      </c>
      <c r="I43" s="68"/>
    </row>
    <row r="44" spans="1:9" ht="15" customHeight="1">
      <c r="A44" s="75"/>
      <c r="B44" s="87">
        <v>0</v>
      </c>
      <c r="C44" s="88">
        <f t="shared" si="0"/>
        <v>0</v>
      </c>
      <c r="D44" s="87">
        <v>0</v>
      </c>
      <c r="E44" s="88">
        <f t="shared" si="0"/>
        <v>0</v>
      </c>
      <c r="F44" s="87">
        <v>0</v>
      </c>
      <c r="G44" s="88">
        <f t="shared" si="0"/>
        <v>0</v>
      </c>
      <c r="H44" s="71">
        <f>LARGE((C44,E44,G44),1)</f>
        <v>0</v>
      </c>
      <c r="I44" s="68"/>
    </row>
    <row r="45" spans="1:9" ht="15" customHeight="1">
      <c r="A45" s="76"/>
      <c r="B45" s="87">
        <v>0</v>
      </c>
      <c r="C45" s="88">
        <f t="shared" si="0"/>
        <v>0</v>
      </c>
      <c r="D45" s="87">
        <v>0</v>
      </c>
      <c r="E45" s="88">
        <f t="shared" si="0"/>
        <v>0</v>
      </c>
      <c r="F45" s="87">
        <v>0</v>
      </c>
      <c r="G45" s="88">
        <f t="shared" si="0"/>
        <v>0</v>
      </c>
      <c r="H45" s="71">
        <f>LARGE((C45,E45,G45),1)</f>
        <v>0</v>
      </c>
      <c r="I45" s="68"/>
    </row>
    <row r="46" spans="1:9" ht="15" customHeight="1">
      <c r="A46" s="76"/>
      <c r="B46" s="87">
        <v>0</v>
      </c>
      <c r="C46" s="88">
        <f t="shared" si="0"/>
        <v>0</v>
      </c>
      <c r="D46" s="87">
        <v>0</v>
      </c>
      <c r="E46" s="88">
        <f t="shared" si="0"/>
        <v>0</v>
      </c>
      <c r="F46" s="87">
        <v>0</v>
      </c>
      <c r="G46" s="88">
        <f t="shared" si="0"/>
        <v>0</v>
      </c>
      <c r="H46" s="71">
        <f>LARGE((C46,E46,G46),1)</f>
        <v>0</v>
      </c>
      <c r="I46" s="68"/>
    </row>
    <row r="47" spans="1:9" ht="15" customHeight="1">
      <c r="A47" s="75"/>
      <c r="B47" s="87">
        <v>0</v>
      </c>
      <c r="C47" s="88">
        <f t="shared" si="0"/>
        <v>0</v>
      </c>
      <c r="D47" s="87">
        <v>0</v>
      </c>
      <c r="E47" s="88">
        <f t="shared" si="0"/>
        <v>0</v>
      </c>
      <c r="F47" s="87">
        <v>0</v>
      </c>
      <c r="G47" s="88">
        <f t="shared" si="0"/>
        <v>0</v>
      </c>
      <c r="H47" s="71">
        <f>LARGE((C47,E47,G47),1)</f>
        <v>0</v>
      </c>
      <c r="I47" s="68"/>
    </row>
    <row r="48" spans="1:9" ht="15" customHeight="1">
      <c r="A48" s="75"/>
      <c r="B48" s="87">
        <v>0</v>
      </c>
      <c r="C48" s="88">
        <f t="shared" si="0"/>
        <v>0</v>
      </c>
      <c r="D48" s="87">
        <v>0</v>
      </c>
      <c r="E48" s="88">
        <f t="shared" si="0"/>
        <v>0</v>
      </c>
      <c r="F48" s="87">
        <v>0</v>
      </c>
      <c r="G48" s="88">
        <f t="shared" si="0"/>
        <v>0</v>
      </c>
      <c r="H48" s="71">
        <f>LARGE((C48,E48,G48),1)</f>
        <v>0</v>
      </c>
      <c r="I48" s="68"/>
    </row>
    <row r="49" spans="1:9" ht="15" customHeight="1">
      <c r="A49" s="75"/>
      <c r="B49" s="87">
        <v>0</v>
      </c>
      <c r="C49" s="88">
        <f t="shared" si="0"/>
        <v>0</v>
      </c>
      <c r="D49" s="87">
        <v>0</v>
      </c>
      <c r="E49" s="88">
        <f t="shared" si="0"/>
        <v>0</v>
      </c>
      <c r="F49" s="87">
        <v>0</v>
      </c>
      <c r="G49" s="88">
        <f t="shared" si="0"/>
        <v>0</v>
      </c>
      <c r="H49" s="71">
        <f>LARGE((C49,E49,G49),1)</f>
        <v>0</v>
      </c>
      <c r="I49" s="68"/>
    </row>
    <row r="50" spans="1:9" ht="15" customHeight="1">
      <c r="A50" s="76"/>
      <c r="B50" s="87">
        <v>0</v>
      </c>
      <c r="C50" s="88">
        <f t="shared" si="0"/>
        <v>0</v>
      </c>
      <c r="D50" s="87">
        <v>0</v>
      </c>
      <c r="E50" s="88">
        <f t="shared" si="0"/>
        <v>0</v>
      </c>
      <c r="F50" s="87">
        <v>0</v>
      </c>
      <c r="G50" s="88">
        <f t="shared" si="0"/>
        <v>0</v>
      </c>
      <c r="H50" s="71">
        <f>LARGE((C50,E50,G50),1)</f>
        <v>0</v>
      </c>
      <c r="I50" s="68"/>
    </row>
    <row r="51" spans="1:9" ht="15" customHeight="1">
      <c r="A51" s="70"/>
      <c r="B51" s="87">
        <v>0</v>
      </c>
      <c r="C51" s="88">
        <f t="shared" si="0"/>
        <v>0</v>
      </c>
      <c r="D51" s="87">
        <v>0</v>
      </c>
      <c r="E51" s="88">
        <f t="shared" si="0"/>
        <v>0</v>
      </c>
      <c r="F51" s="87">
        <v>0</v>
      </c>
      <c r="G51" s="88">
        <f t="shared" si="0"/>
        <v>0</v>
      </c>
      <c r="H51" s="71">
        <f>LARGE((C51,E51,G51),1)</f>
        <v>0</v>
      </c>
      <c r="I51" s="68"/>
    </row>
    <row r="52" spans="1:9" ht="15" customHeight="1">
      <c r="A52" s="82"/>
      <c r="B52" s="87">
        <v>0</v>
      </c>
      <c r="C52" s="88">
        <f t="shared" si="0"/>
        <v>0</v>
      </c>
      <c r="D52" s="87">
        <v>0</v>
      </c>
      <c r="E52" s="88">
        <f t="shared" si="0"/>
        <v>0</v>
      </c>
      <c r="F52" s="87">
        <v>0</v>
      </c>
      <c r="G52" s="88">
        <f t="shared" si="0"/>
        <v>0</v>
      </c>
      <c r="H52" s="71">
        <f>LARGE((C52,E52,G52),1)</f>
        <v>0</v>
      </c>
      <c r="I52" s="68"/>
    </row>
    <row r="53" spans="1:9" ht="15" customHeight="1">
      <c r="A53" s="78"/>
      <c r="B53" s="87">
        <v>0</v>
      </c>
      <c r="C53" s="88">
        <f t="shared" si="0"/>
        <v>0</v>
      </c>
      <c r="D53" s="87">
        <v>0</v>
      </c>
      <c r="E53" s="88">
        <f t="shared" si="0"/>
        <v>0</v>
      </c>
      <c r="F53" s="87">
        <v>0</v>
      </c>
      <c r="G53" s="88">
        <f t="shared" si="0"/>
        <v>0</v>
      </c>
      <c r="H53" s="71">
        <f>LARGE((C53,E53,G53),1)</f>
        <v>0</v>
      </c>
      <c r="I53" s="68"/>
    </row>
    <row r="54" spans="1:9" ht="15" customHeight="1">
      <c r="A54" s="75"/>
      <c r="B54" s="87">
        <v>0</v>
      </c>
      <c r="C54" s="88">
        <f t="shared" si="0"/>
        <v>0</v>
      </c>
      <c r="D54" s="87">
        <v>0</v>
      </c>
      <c r="E54" s="88">
        <f t="shared" si="0"/>
        <v>0</v>
      </c>
      <c r="F54" s="87">
        <v>0</v>
      </c>
      <c r="G54" s="88">
        <f t="shared" si="0"/>
        <v>0</v>
      </c>
      <c r="H54" s="71">
        <f>LARGE((C54,E54,G54),1)</f>
        <v>0</v>
      </c>
      <c r="I54" s="68"/>
    </row>
    <row r="55" spans="1:9" ht="15" customHeight="1">
      <c r="A55" s="76"/>
      <c r="B55" s="87">
        <v>0</v>
      </c>
      <c r="C55" s="88">
        <f t="shared" si="0"/>
        <v>0</v>
      </c>
      <c r="D55" s="87">
        <v>0</v>
      </c>
      <c r="E55" s="88">
        <f t="shared" si="0"/>
        <v>0</v>
      </c>
      <c r="F55" s="87">
        <v>0</v>
      </c>
      <c r="G55" s="88">
        <f t="shared" si="0"/>
        <v>0</v>
      </c>
      <c r="H55" s="71">
        <f>LARGE((C55,E55,G55),1)</f>
        <v>0</v>
      </c>
      <c r="I55" s="68"/>
    </row>
    <row r="56" spans="1:9" ht="15" customHeight="1">
      <c r="A56" s="76"/>
      <c r="B56" s="87">
        <v>0</v>
      </c>
      <c r="C56" s="88">
        <f t="shared" si="0"/>
        <v>0</v>
      </c>
      <c r="D56" s="87">
        <v>0</v>
      </c>
      <c r="E56" s="88">
        <f t="shared" si="0"/>
        <v>0</v>
      </c>
      <c r="F56" s="87">
        <v>0</v>
      </c>
      <c r="G56" s="88">
        <f t="shared" si="0"/>
        <v>0</v>
      </c>
      <c r="H56" s="71">
        <f>LARGE((C56,E56,G56),1)</f>
        <v>0</v>
      </c>
      <c r="I56" s="68"/>
    </row>
    <row r="57" spans="1:9" ht="15" customHeight="1">
      <c r="A57" s="79"/>
      <c r="B57" s="87">
        <v>0</v>
      </c>
      <c r="C57" s="88">
        <f t="shared" si="0"/>
        <v>0</v>
      </c>
      <c r="D57" s="87">
        <v>0</v>
      </c>
      <c r="E57" s="88">
        <f t="shared" si="0"/>
        <v>0</v>
      </c>
      <c r="F57" s="87">
        <v>0</v>
      </c>
      <c r="G57" s="88">
        <f t="shared" si="0"/>
        <v>0</v>
      </c>
      <c r="H57" s="71">
        <f>LARGE((C57,E57,G57),1)</f>
        <v>0</v>
      </c>
      <c r="I57" s="68"/>
    </row>
    <row r="58" spans="1:9" ht="15" customHeight="1">
      <c r="A58" s="76"/>
      <c r="B58" s="87">
        <v>0</v>
      </c>
      <c r="C58" s="88">
        <f>B58/B$15*1000*B$14</f>
        <v>0</v>
      </c>
      <c r="D58" s="87">
        <v>0</v>
      </c>
      <c r="E58" s="88">
        <f>D58/D$15*1000*D$14</f>
        <v>0</v>
      </c>
      <c r="F58" s="87">
        <v>0</v>
      </c>
      <c r="G58" s="88">
        <f>F58/F$15*1000*F$14</f>
        <v>0</v>
      </c>
      <c r="H58" s="71">
        <f>LARGE((C58,E58,G58),1)</f>
        <v>0</v>
      </c>
      <c r="I58" s="6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B10:C10"/>
    <mergeCell ref="A1:A7"/>
    <mergeCell ref="B6:C6"/>
    <mergeCell ref="B2:F2"/>
    <mergeCell ref="B4:F4"/>
  </mergeCells>
  <phoneticPr fontId="1" type="noConversion"/>
  <conditionalFormatting sqref="A52">
    <cfRule type="duplicateValues" dxfId="208" priority="1"/>
  </conditionalFormatting>
  <conditionalFormatting sqref="A18:A19 A34:A41 A21:A23 A27:A28 A53 A30:A32 A43:A49 A25">
    <cfRule type="duplicateValues" dxfId="207" priority="15"/>
  </conditionalFormatting>
  <conditionalFormatting sqref="A18:A19 A34:A41 A21:A23 A27:A28 A53 A30:A32 A43:A49 A25">
    <cfRule type="duplicateValues" dxfId="206" priority="16"/>
  </conditionalFormatting>
  <conditionalFormatting sqref="A57">
    <cfRule type="duplicateValues" dxfId="205" priority="13"/>
  </conditionalFormatting>
  <conditionalFormatting sqref="A57">
    <cfRule type="duplicateValues" dxfId="204" priority="14"/>
  </conditionalFormatting>
  <conditionalFormatting sqref="A33">
    <cfRule type="duplicateValues" dxfId="203" priority="11"/>
  </conditionalFormatting>
  <conditionalFormatting sqref="A33">
    <cfRule type="duplicateValues" dxfId="202" priority="12"/>
  </conditionalFormatting>
  <conditionalFormatting sqref="A26">
    <cfRule type="duplicateValues" dxfId="201" priority="9"/>
  </conditionalFormatting>
  <conditionalFormatting sqref="A26">
    <cfRule type="duplicateValues" dxfId="200" priority="10"/>
  </conditionalFormatting>
  <conditionalFormatting sqref="A50">
    <cfRule type="duplicateValues" dxfId="199" priority="7"/>
  </conditionalFormatting>
  <conditionalFormatting sqref="A50">
    <cfRule type="duplicateValues" dxfId="198" priority="8"/>
  </conditionalFormatting>
  <conditionalFormatting sqref="A51">
    <cfRule type="duplicateValues" dxfId="197" priority="5"/>
  </conditionalFormatting>
  <conditionalFormatting sqref="A51">
    <cfRule type="duplicateValues" dxfId="196" priority="6"/>
  </conditionalFormatting>
  <conditionalFormatting sqref="A29">
    <cfRule type="duplicateValues" dxfId="195" priority="3"/>
  </conditionalFormatting>
  <conditionalFormatting sqref="A42">
    <cfRule type="duplicateValues" dxfId="194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opLeftCell="A9" workbookViewId="0">
      <selection activeCell="C24" sqref="C24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92" customWidth="1"/>
    <col min="4" max="8" width="8.7109375" customWidth="1"/>
    <col min="9" max="9" width="9.140625" customWidth="1"/>
  </cols>
  <sheetData>
    <row r="1" spans="1:9" ht="15" customHeight="1">
      <c r="A1" s="145"/>
      <c r="B1" s="91"/>
      <c r="C1" s="91"/>
      <c r="D1" s="91"/>
      <c r="E1" s="91"/>
      <c r="F1" s="91"/>
      <c r="G1" s="91"/>
      <c r="H1" s="91"/>
      <c r="I1" s="46"/>
    </row>
    <row r="2" spans="1:9" ht="15" customHeight="1">
      <c r="A2" s="145"/>
      <c r="B2" s="147" t="s">
        <v>42</v>
      </c>
      <c r="C2" s="147"/>
      <c r="D2" s="147"/>
      <c r="E2" s="147"/>
      <c r="F2" s="147"/>
      <c r="G2" s="91"/>
      <c r="H2" s="91"/>
      <c r="I2" s="46"/>
    </row>
    <row r="3" spans="1:9" ht="15" customHeight="1">
      <c r="A3" s="145"/>
      <c r="B3" s="91"/>
      <c r="C3" s="91"/>
      <c r="D3" s="91"/>
      <c r="E3" s="91"/>
      <c r="F3" s="91"/>
      <c r="G3" s="91"/>
      <c r="H3" s="91"/>
      <c r="I3" s="46"/>
    </row>
    <row r="4" spans="1:9" ht="15" customHeight="1">
      <c r="A4" s="145"/>
      <c r="B4" s="147" t="s">
        <v>34</v>
      </c>
      <c r="C4" s="147"/>
      <c r="D4" s="147"/>
      <c r="E4" s="147"/>
      <c r="F4" s="147"/>
      <c r="G4" s="91"/>
      <c r="H4" s="91"/>
      <c r="I4" s="46"/>
    </row>
    <row r="5" spans="1:9" ht="15" customHeight="1">
      <c r="A5" s="145"/>
      <c r="B5" s="91"/>
      <c r="C5" s="91"/>
      <c r="D5" s="91"/>
      <c r="E5" s="91"/>
      <c r="F5" s="91"/>
      <c r="G5" s="91"/>
      <c r="H5" s="91"/>
      <c r="I5" s="46"/>
    </row>
    <row r="6" spans="1:9" ht="15" customHeight="1">
      <c r="A6" s="145"/>
      <c r="B6" s="146"/>
      <c r="C6" s="146"/>
      <c r="D6" s="91"/>
      <c r="E6" s="91"/>
      <c r="F6" s="91"/>
      <c r="G6" s="91"/>
      <c r="H6" s="91"/>
      <c r="I6" s="46"/>
    </row>
    <row r="7" spans="1:9" ht="15" customHeight="1">
      <c r="A7" s="145"/>
      <c r="B7" s="91"/>
      <c r="C7" s="91"/>
      <c r="D7" s="91"/>
      <c r="E7" s="91"/>
      <c r="F7" s="91"/>
      <c r="G7" s="91"/>
      <c r="H7" s="91"/>
      <c r="I7" s="46"/>
    </row>
    <row r="8" spans="1:9" ht="15" customHeight="1">
      <c r="A8" s="47" t="s">
        <v>11</v>
      </c>
      <c r="B8" s="48" t="s">
        <v>56</v>
      </c>
      <c r="C8" s="48"/>
      <c r="D8" s="48"/>
      <c r="E8" s="48"/>
      <c r="F8" s="90"/>
      <c r="G8" s="90"/>
      <c r="H8" s="90"/>
      <c r="I8" s="46"/>
    </row>
    <row r="9" spans="1:9" ht="15" customHeight="1">
      <c r="A9" s="47" t="s">
        <v>0</v>
      </c>
      <c r="B9" s="48" t="s">
        <v>58</v>
      </c>
      <c r="C9" s="48"/>
      <c r="D9" s="48"/>
      <c r="E9" s="48"/>
      <c r="F9" s="90"/>
      <c r="G9" s="90"/>
      <c r="H9" s="90"/>
      <c r="I9" s="46"/>
    </row>
    <row r="10" spans="1:9" ht="15" customHeight="1">
      <c r="A10" s="47" t="s">
        <v>13</v>
      </c>
      <c r="B10" s="148">
        <v>41658</v>
      </c>
      <c r="C10" s="148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 t="s">
        <v>59</v>
      </c>
      <c r="C11" s="49"/>
      <c r="D11" s="91"/>
      <c r="E11" s="91"/>
      <c r="F11" s="91"/>
      <c r="G11" s="91"/>
      <c r="H11" s="91"/>
      <c r="I11" s="46"/>
    </row>
    <row r="12" spans="1:9" ht="15" customHeight="1">
      <c r="A12" s="47" t="s">
        <v>16</v>
      </c>
      <c r="B12" s="90" t="s">
        <v>44</v>
      </c>
      <c r="C12" s="91"/>
      <c r="D12" s="91"/>
      <c r="E12" s="91"/>
      <c r="F12" s="91"/>
      <c r="G12" s="91"/>
      <c r="H12" s="91"/>
      <c r="I12" s="46"/>
    </row>
    <row r="13" spans="1:9" ht="15" customHeight="1">
      <c r="A13" s="90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90" t="s">
        <v>15</v>
      </c>
      <c r="B14" s="56">
        <v>0</v>
      </c>
      <c r="C14" s="57"/>
      <c r="D14" s="58">
        <v>0</v>
      </c>
      <c r="E14" s="57"/>
      <c r="F14" s="58">
        <v>0.5</v>
      </c>
      <c r="G14" s="57"/>
      <c r="H14" s="59" t="s">
        <v>18</v>
      </c>
      <c r="I14" s="60" t="s">
        <v>25</v>
      </c>
    </row>
    <row r="15" spans="1:9" ht="15" customHeight="1">
      <c r="A15" s="90" t="s">
        <v>14</v>
      </c>
      <c r="B15" s="61">
        <v>1</v>
      </c>
      <c r="C15" s="62"/>
      <c r="D15" s="63">
        <v>1</v>
      </c>
      <c r="E15" s="62"/>
      <c r="F15" s="63">
        <v>82</v>
      </c>
      <c r="G15" s="62"/>
      <c r="H15" s="59" t="s">
        <v>19</v>
      </c>
      <c r="I15" s="60" t="s">
        <v>26</v>
      </c>
    </row>
    <row r="16" spans="1:9" ht="15" customHeight="1">
      <c r="A16" s="90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3</v>
      </c>
    </row>
    <row r="17" spans="1:9" ht="15" customHeight="1">
      <c r="A17" s="96" t="s">
        <v>55</v>
      </c>
      <c r="B17" s="86">
        <v>0</v>
      </c>
      <c r="C17" s="88">
        <f>B17/B$15*1000*B$14</f>
        <v>0</v>
      </c>
      <c r="D17" s="87">
        <v>0</v>
      </c>
      <c r="E17" s="88">
        <f>D17/D$15*1000*D$14</f>
        <v>0</v>
      </c>
      <c r="F17" s="87">
        <v>82</v>
      </c>
      <c r="G17" s="88">
        <f>F17/F$15*1000*F$14</f>
        <v>500</v>
      </c>
      <c r="H17" s="71">
        <f>LARGE((C17,E17,G17),1)</f>
        <v>500</v>
      </c>
      <c r="I17" s="68">
        <v>1</v>
      </c>
    </row>
    <row r="18" spans="1:9" ht="15" customHeight="1">
      <c r="A18" s="96" t="s">
        <v>60</v>
      </c>
      <c r="B18" s="86">
        <v>0</v>
      </c>
      <c r="C18" s="88">
        <f>B18/B$15*1000*B$14</f>
        <v>0</v>
      </c>
      <c r="D18" s="87">
        <v>0</v>
      </c>
      <c r="E18" s="88">
        <f>D18/D$15*1000*D$14</f>
        <v>0</v>
      </c>
      <c r="F18" s="87">
        <v>57.4</v>
      </c>
      <c r="G18" s="88">
        <f>F18/F$15*1000*F$14</f>
        <v>350</v>
      </c>
      <c r="H18" s="71">
        <f>LARGE((C18,E18,G18),1)</f>
        <v>350</v>
      </c>
      <c r="I18" s="68">
        <v>2</v>
      </c>
    </row>
    <row r="19" spans="1:9" ht="15" customHeight="1">
      <c r="A19" s="96" t="s">
        <v>61</v>
      </c>
      <c r="B19" s="86">
        <v>0</v>
      </c>
      <c r="C19" s="88">
        <f t="shared" ref="C19:G19" si="0">B19/B$15*1000*B$14</f>
        <v>0</v>
      </c>
      <c r="D19" s="87">
        <v>0</v>
      </c>
      <c r="E19" s="88">
        <f t="shared" si="0"/>
        <v>0</v>
      </c>
      <c r="F19" s="87">
        <v>23.8</v>
      </c>
      <c r="G19" s="88">
        <f t="shared" si="0"/>
        <v>145.12195121951223</v>
      </c>
      <c r="H19" s="71">
        <f>LARGE((C19,E19,G19),1)</f>
        <v>145.12195121951223</v>
      </c>
      <c r="I19" s="68">
        <v>3</v>
      </c>
    </row>
    <row r="20" spans="1:9">
      <c r="C20"/>
    </row>
    <row r="21" spans="1:9">
      <c r="C21"/>
    </row>
    <row r="22" spans="1:9">
      <c r="C22"/>
    </row>
    <row r="23" spans="1:9">
      <c r="C23"/>
    </row>
    <row r="24" spans="1:9">
      <c r="C24"/>
    </row>
    <row r="25" spans="1:9">
      <c r="C25"/>
    </row>
    <row r="26" spans="1:9">
      <c r="C26"/>
    </row>
    <row r="27" spans="1:9">
      <c r="C27"/>
    </row>
    <row r="28" spans="1:9">
      <c r="C28"/>
    </row>
    <row r="29" spans="1:9">
      <c r="C29"/>
    </row>
    <row r="30" spans="1:9">
      <c r="C30"/>
    </row>
    <row r="31" spans="1:9">
      <c r="C31"/>
    </row>
    <row r="32" spans="1:9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</sheetData>
  <mergeCells count="5">
    <mergeCell ref="B10:C10"/>
    <mergeCell ref="B6:C6"/>
    <mergeCell ref="B2:F2"/>
    <mergeCell ref="B4:F4"/>
    <mergeCell ref="A1:A7"/>
  </mergeCells>
  <phoneticPr fontId="1" type="noConversion"/>
  <conditionalFormatting sqref="A17:A19">
    <cfRule type="duplicateValues" dxfId="193" priority="1"/>
  </conditionalFormatting>
  <conditionalFormatting sqref="A17:A19">
    <cfRule type="duplicateValues" dxfId="192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8" workbookViewId="0">
      <selection activeCell="A19" sqref="A19:XFD19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92" customWidth="1"/>
    <col min="4" max="8" width="8.7109375" customWidth="1"/>
    <col min="9" max="9" width="9.140625" customWidth="1"/>
  </cols>
  <sheetData>
    <row r="1" spans="1:9" ht="15" customHeight="1">
      <c r="A1" s="145"/>
      <c r="B1" s="94"/>
      <c r="C1" s="94"/>
      <c r="D1" s="94"/>
      <c r="E1" s="94"/>
      <c r="F1" s="94"/>
      <c r="G1" s="94"/>
      <c r="H1" s="94"/>
      <c r="I1" s="46"/>
    </row>
    <row r="2" spans="1:9" ht="15" customHeight="1">
      <c r="A2" s="145"/>
      <c r="B2" s="147" t="s">
        <v>42</v>
      </c>
      <c r="C2" s="147"/>
      <c r="D2" s="147"/>
      <c r="E2" s="147"/>
      <c r="F2" s="147"/>
      <c r="G2" s="94"/>
      <c r="H2" s="94"/>
      <c r="I2" s="46"/>
    </row>
    <row r="3" spans="1:9" ht="15" customHeight="1">
      <c r="A3" s="145"/>
      <c r="B3" s="94"/>
      <c r="C3" s="94"/>
      <c r="D3" s="94"/>
      <c r="E3" s="94"/>
      <c r="F3" s="94"/>
      <c r="G3" s="94"/>
      <c r="H3" s="94"/>
      <c r="I3" s="46"/>
    </row>
    <row r="4" spans="1:9" ht="15" customHeight="1">
      <c r="A4" s="145"/>
      <c r="B4" s="147" t="s">
        <v>34</v>
      </c>
      <c r="C4" s="147"/>
      <c r="D4" s="147"/>
      <c r="E4" s="147"/>
      <c r="F4" s="147"/>
      <c r="G4" s="94"/>
      <c r="H4" s="94"/>
      <c r="I4" s="46"/>
    </row>
    <row r="5" spans="1:9" ht="15" customHeight="1">
      <c r="A5" s="145"/>
      <c r="B5" s="94"/>
      <c r="C5" s="94"/>
      <c r="D5" s="94"/>
      <c r="E5" s="94"/>
      <c r="F5" s="94"/>
      <c r="G5" s="94"/>
      <c r="H5" s="94"/>
      <c r="I5" s="46"/>
    </row>
    <row r="6" spans="1:9" ht="15" customHeight="1">
      <c r="A6" s="145"/>
      <c r="B6" s="146"/>
      <c r="C6" s="146"/>
      <c r="D6" s="94"/>
      <c r="E6" s="94"/>
      <c r="F6" s="94"/>
      <c r="G6" s="94"/>
      <c r="H6" s="94"/>
      <c r="I6" s="46"/>
    </row>
    <row r="7" spans="1:9" ht="15" customHeight="1">
      <c r="A7" s="145"/>
      <c r="B7" s="94"/>
      <c r="C7" s="94"/>
      <c r="D7" s="94"/>
      <c r="E7" s="94"/>
      <c r="F7" s="94"/>
      <c r="G7" s="94"/>
      <c r="H7" s="94"/>
      <c r="I7" s="46"/>
    </row>
    <row r="8" spans="1:9" ht="15" customHeight="1">
      <c r="A8" s="47" t="s">
        <v>11</v>
      </c>
      <c r="B8" s="48" t="s">
        <v>62</v>
      </c>
      <c r="C8" s="48"/>
      <c r="D8" s="48"/>
      <c r="E8" s="48"/>
      <c r="F8" s="93"/>
      <c r="G8" s="93"/>
      <c r="H8" s="93"/>
      <c r="I8" s="46"/>
    </row>
    <row r="9" spans="1:9" ht="15" customHeight="1">
      <c r="A9" s="47" t="s">
        <v>0</v>
      </c>
      <c r="B9" s="48" t="s">
        <v>58</v>
      </c>
      <c r="C9" s="48"/>
      <c r="D9" s="48"/>
      <c r="E9" s="48"/>
      <c r="F9" s="93"/>
      <c r="G9" s="93"/>
      <c r="H9" s="93"/>
      <c r="I9" s="46"/>
    </row>
    <row r="10" spans="1:9" ht="15" customHeight="1">
      <c r="A10" s="47" t="s">
        <v>13</v>
      </c>
      <c r="B10" s="148">
        <v>41659</v>
      </c>
      <c r="C10" s="148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 t="s">
        <v>59</v>
      </c>
      <c r="C11" s="49"/>
      <c r="D11" s="94"/>
      <c r="E11" s="94"/>
      <c r="F11" s="94"/>
      <c r="G11" s="94"/>
      <c r="H11" s="94"/>
      <c r="I11" s="46"/>
    </row>
    <row r="12" spans="1:9" ht="15" customHeight="1">
      <c r="A12" s="47" t="s">
        <v>16</v>
      </c>
      <c r="B12" s="93" t="s">
        <v>44</v>
      </c>
      <c r="C12" s="94"/>
      <c r="D12" s="94"/>
      <c r="E12" s="94"/>
      <c r="F12" s="94"/>
      <c r="G12" s="94"/>
      <c r="H12" s="94"/>
      <c r="I12" s="46"/>
    </row>
    <row r="13" spans="1:9" ht="15" customHeight="1">
      <c r="A13" s="93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93" t="s">
        <v>15</v>
      </c>
      <c r="B14" s="56">
        <v>0</v>
      </c>
      <c r="C14" s="57"/>
      <c r="D14" s="58">
        <v>0</v>
      </c>
      <c r="E14" s="57"/>
      <c r="F14" s="58">
        <v>0.5</v>
      </c>
      <c r="G14" s="57"/>
      <c r="H14" s="59" t="s">
        <v>18</v>
      </c>
      <c r="I14" s="60" t="s">
        <v>25</v>
      </c>
    </row>
    <row r="15" spans="1:9" ht="15" customHeight="1">
      <c r="A15" s="93" t="s">
        <v>14</v>
      </c>
      <c r="B15" s="61">
        <v>1</v>
      </c>
      <c r="C15" s="62"/>
      <c r="D15" s="63">
        <v>1</v>
      </c>
      <c r="E15" s="62"/>
      <c r="F15" s="63">
        <v>83.2</v>
      </c>
      <c r="G15" s="62"/>
      <c r="H15" s="59" t="s">
        <v>19</v>
      </c>
      <c r="I15" s="60" t="s">
        <v>26</v>
      </c>
    </row>
    <row r="16" spans="1:9" ht="15" customHeight="1">
      <c r="A16" s="93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2</v>
      </c>
    </row>
    <row r="17" spans="1:9" ht="15" customHeight="1">
      <c r="A17" s="96" t="s">
        <v>55</v>
      </c>
      <c r="B17" s="86">
        <v>0</v>
      </c>
      <c r="C17" s="88">
        <f>B17/B$15*1000*B$14</f>
        <v>0</v>
      </c>
      <c r="D17" s="87">
        <v>0</v>
      </c>
      <c r="E17" s="88">
        <f>D17/D$15*1000*D$14</f>
        <v>0</v>
      </c>
      <c r="F17" s="87">
        <v>83.2</v>
      </c>
      <c r="G17" s="88">
        <f>F17/F$15*1000*F$14</f>
        <v>500</v>
      </c>
      <c r="H17" s="71">
        <f>LARGE((C17,E17,G17),1)</f>
        <v>500</v>
      </c>
      <c r="I17" s="68">
        <v>1</v>
      </c>
    </row>
    <row r="18" spans="1:9" ht="15" customHeight="1">
      <c r="A18" s="96" t="s">
        <v>60</v>
      </c>
      <c r="B18" s="86">
        <v>0</v>
      </c>
      <c r="C18" s="88">
        <f>B18/B$15*1000*B$14</f>
        <v>0</v>
      </c>
      <c r="D18" s="87">
        <v>0</v>
      </c>
      <c r="E18" s="88">
        <f>D18/D$15*1000*D$14</f>
        <v>0</v>
      </c>
      <c r="F18" s="87">
        <v>53.8</v>
      </c>
      <c r="G18" s="88">
        <f>F18/F$15*1000*F$14</f>
        <v>323.31730769230768</v>
      </c>
      <c r="H18" s="71">
        <f>LARGE((C18,E18,G18),1)</f>
        <v>323.31730769230768</v>
      </c>
      <c r="I18" s="68">
        <v>2</v>
      </c>
    </row>
    <row r="19" spans="1:9">
      <c r="C19"/>
    </row>
    <row r="20" spans="1:9">
      <c r="C20"/>
    </row>
    <row r="21" spans="1:9">
      <c r="C21"/>
    </row>
    <row r="22" spans="1:9">
      <c r="C22"/>
    </row>
    <row r="23" spans="1:9">
      <c r="C23"/>
    </row>
    <row r="24" spans="1:9">
      <c r="C24"/>
    </row>
    <row r="25" spans="1:9">
      <c r="C25"/>
    </row>
    <row r="26" spans="1:9">
      <c r="C26"/>
    </row>
    <row r="27" spans="1:9">
      <c r="C27"/>
    </row>
    <row r="28" spans="1:9">
      <c r="C28"/>
    </row>
    <row r="29" spans="1:9">
      <c r="C29"/>
    </row>
    <row r="30" spans="1:9">
      <c r="C30"/>
    </row>
    <row r="31" spans="1:9">
      <c r="C31"/>
    </row>
    <row r="32" spans="1:9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</sheetData>
  <mergeCells count="5">
    <mergeCell ref="A1:A7"/>
    <mergeCell ref="B2:F2"/>
    <mergeCell ref="B4:F4"/>
    <mergeCell ref="B6:C6"/>
    <mergeCell ref="B10:C10"/>
  </mergeCells>
  <conditionalFormatting sqref="A17:A18">
    <cfRule type="duplicateValues" dxfId="191" priority="19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opLeftCell="A4" workbookViewId="0">
      <selection activeCell="A17" sqref="A17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92" customWidth="1"/>
    <col min="4" max="8" width="8.7109375" customWidth="1"/>
    <col min="9" max="9" width="9.140625" customWidth="1"/>
  </cols>
  <sheetData>
    <row r="1" spans="1:9" ht="15" customHeight="1">
      <c r="A1" s="145"/>
      <c r="B1" s="94"/>
      <c r="C1" s="94"/>
      <c r="D1" s="94"/>
      <c r="E1" s="94"/>
      <c r="F1" s="94"/>
      <c r="G1" s="94"/>
      <c r="H1" s="94"/>
      <c r="I1" s="46"/>
    </row>
    <row r="2" spans="1:9" ht="15" customHeight="1">
      <c r="A2" s="145"/>
      <c r="B2" s="147" t="s">
        <v>42</v>
      </c>
      <c r="C2" s="147"/>
      <c r="D2" s="147"/>
      <c r="E2" s="147"/>
      <c r="F2" s="147"/>
      <c r="G2" s="94"/>
      <c r="H2" s="94"/>
      <c r="I2" s="46"/>
    </row>
    <row r="3" spans="1:9" ht="15" customHeight="1">
      <c r="A3" s="145"/>
      <c r="B3" s="94"/>
      <c r="C3" s="94"/>
      <c r="D3" s="94"/>
      <c r="E3" s="94"/>
      <c r="F3" s="94"/>
      <c r="G3" s="94"/>
      <c r="H3" s="94"/>
      <c r="I3" s="46"/>
    </row>
    <row r="4" spans="1:9" ht="15" customHeight="1">
      <c r="A4" s="145"/>
      <c r="B4" s="147" t="s">
        <v>34</v>
      </c>
      <c r="C4" s="147"/>
      <c r="D4" s="147"/>
      <c r="E4" s="147"/>
      <c r="F4" s="147"/>
      <c r="G4" s="94"/>
      <c r="H4" s="94"/>
      <c r="I4" s="46"/>
    </row>
    <row r="5" spans="1:9" ht="15" customHeight="1">
      <c r="A5" s="145"/>
      <c r="B5" s="94"/>
      <c r="C5" s="94"/>
      <c r="D5" s="94"/>
      <c r="E5" s="94"/>
      <c r="F5" s="94"/>
      <c r="G5" s="94"/>
      <c r="H5" s="94"/>
      <c r="I5" s="46"/>
    </row>
    <row r="6" spans="1:9" ht="15" customHeight="1">
      <c r="A6" s="145"/>
      <c r="B6" s="146"/>
      <c r="C6" s="146"/>
      <c r="D6" s="94"/>
      <c r="E6" s="94"/>
      <c r="F6" s="94"/>
      <c r="G6" s="94"/>
      <c r="H6" s="94"/>
      <c r="I6" s="46"/>
    </row>
    <row r="7" spans="1:9" ht="15" customHeight="1">
      <c r="A7" s="145"/>
      <c r="B7" s="94"/>
      <c r="C7" s="94"/>
      <c r="D7" s="94"/>
      <c r="E7" s="94"/>
      <c r="F7" s="94"/>
      <c r="G7" s="94"/>
      <c r="H7" s="94"/>
      <c r="I7" s="46"/>
    </row>
    <row r="8" spans="1:9" ht="15" customHeight="1">
      <c r="A8" s="47" t="s">
        <v>11</v>
      </c>
      <c r="B8" s="48" t="s">
        <v>68</v>
      </c>
      <c r="C8" s="48"/>
      <c r="D8" s="48"/>
      <c r="E8" s="48"/>
      <c r="F8" s="93"/>
      <c r="G8" s="93"/>
      <c r="H8" s="93"/>
      <c r="I8" s="46"/>
    </row>
    <row r="9" spans="1:9" ht="15" customHeight="1">
      <c r="A9" s="47" t="s">
        <v>0</v>
      </c>
      <c r="B9" s="48" t="s">
        <v>69</v>
      </c>
      <c r="C9" s="48"/>
      <c r="D9" s="48"/>
      <c r="E9" s="48"/>
      <c r="F9" s="93"/>
      <c r="G9" s="93"/>
      <c r="H9" s="93"/>
      <c r="I9" s="46"/>
    </row>
    <row r="10" spans="1:9" ht="15" customHeight="1">
      <c r="A10" s="47" t="s">
        <v>13</v>
      </c>
      <c r="B10" s="148">
        <v>41664</v>
      </c>
      <c r="C10" s="148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 t="s">
        <v>70</v>
      </c>
      <c r="C11" s="49"/>
      <c r="D11" s="94"/>
      <c r="E11" s="94"/>
      <c r="F11" s="94"/>
      <c r="G11" s="94"/>
      <c r="H11" s="94"/>
      <c r="I11" s="46"/>
    </row>
    <row r="12" spans="1:9" ht="15" customHeight="1">
      <c r="A12" s="47" t="s">
        <v>16</v>
      </c>
      <c r="B12" s="93" t="s">
        <v>44</v>
      </c>
      <c r="C12" s="94"/>
      <c r="D12" s="94"/>
      <c r="E12" s="94"/>
      <c r="F12" s="94"/>
      <c r="G12" s="94"/>
      <c r="H12" s="94"/>
      <c r="I12" s="46"/>
    </row>
    <row r="13" spans="1:9" ht="15" customHeight="1">
      <c r="A13" s="93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93" t="s">
        <v>15</v>
      </c>
      <c r="B14" s="56">
        <v>0.7</v>
      </c>
      <c r="C14" s="57"/>
      <c r="D14" s="58">
        <v>0</v>
      </c>
      <c r="E14" s="57"/>
      <c r="F14" s="58">
        <v>0.8</v>
      </c>
      <c r="G14" s="57"/>
      <c r="H14" s="59" t="s">
        <v>18</v>
      </c>
      <c r="I14" s="60" t="s">
        <v>25</v>
      </c>
    </row>
    <row r="15" spans="1:9" ht="15" customHeight="1">
      <c r="A15" s="93" t="s">
        <v>14</v>
      </c>
      <c r="B15" s="61">
        <v>88.8</v>
      </c>
      <c r="C15" s="62"/>
      <c r="D15" s="63">
        <v>1</v>
      </c>
      <c r="E15" s="62"/>
      <c r="F15" s="63">
        <v>72.8</v>
      </c>
      <c r="G15" s="62"/>
      <c r="H15" s="59" t="s">
        <v>19</v>
      </c>
      <c r="I15" s="60" t="s">
        <v>26</v>
      </c>
    </row>
    <row r="16" spans="1:9" ht="15" customHeight="1">
      <c r="A16" s="93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10</v>
      </c>
    </row>
    <row r="17" spans="1:9" ht="15" customHeight="1">
      <c r="A17" s="96" t="s">
        <v>71</v>
      </c>
      <c r="B17" s="86">
        <v>52.2</v>
      </c>
      <c r="C17" s="88">
        <f>B17/B$15*1000*B$14</f>
        <v>411.48648648648651</v>
      </c>
      <c r="D17" s="87">
        <v>0</v>
      </c>
      <c r="E17" s="88">
        <f>D17/D$15*1000*D$14</f>
        <v>0</v>
      </c>
      <c r="F17" s="87">
        <v>0</v>
      </c>
      <c r="G17" s="88">
        <f>F17/F$15*1000*F$14</f>
        <v>0</v>
      </c>
      <c r="H17" s="71">
        <f>LARGE((C17,E17,G17),1)</f>
        <v>411.48648648648651</v>
      </c>
      <c r="I17" s="68">
        <v>8</v>
      </c>
    </row>
    <row r="18" spans="1:9" ht="15" customHeight="1">
      <c r="A18" s="83"/>
      <c r="B18" s="86">
        <v>0</v>
      </c>
      <c r="C18" s="88">
        <f t="shared" ref="C18:G56" si="0">B18/B$15*1000*B$14</f>
        <v>0</v>
      </c>
      <c r="D18" s="87">
        <v>0</v>
      </c>
      <c r="E18" s="88">
        <f t="shared" si="0"/>
        <v>0</v>
      </c>
      <c r="F18" s="87">
        <v>0</v>
      </c>
      <c r="G18" s="88">
        <f t="shared" si="0"/>
        <v>0</v>
      </c>
      <c r="H18" s="71">
        <f>LARGE((C18,E18,G18),1)</f>
        <v>0</v>
      </c>
      <c r="I18" s="68"/>
    </row>
    <row r="19" spans="1:9" ht="15" customHeight="1">
      <c r="A19" s="85"/>
      <c r="B19" s="86">
        <v>0</v>
      </c>
      <c r="C19" s="88">
        <f t="shared" si="0"/>
        <v>0</v>
      </c>
      <c r="D19" s="87">
        <v>0</v>
      </c>
      <c r="E19" s="88">
        <f t="shared" si="0"/>
        <v>0</v>
      </c>
      <c r="F19" s="87">
        <v>0</v>
      </c>
      <c r="G19" s="88">
        <f>F19/F$15*1000*F$14</f>
        <v>0</v>
      </c>
      <c r="H19" s="71">
        <f>LARGE((C19,E19,G19),1)</f>
        <v>0</v>
      </c>
      <c r="I19" s="68"/>
    </row>
    <row r="20" spans="1:9" ht="15" customHeight="1">
      <c r="A20" s="73"/>
      <c r="B20" s="86">
        <v>0</v>
      </c>
      <c r="C20" s="88">
        <f t="shared" si="0"/>
        <v>0</v>
      </c>
      <c r="D20" s="87">
        <v>0</v>
      </c>
      <c r="E20" s="88">
        <f>D20/D$15*1000*D$14</f>
        <v>0</v>
      </c>
      <c r="F20" s="87">
        <v>0</v>
      </c>
      <c r="G20" s="88">
        <f t="shared" si="0"/>
        <v>0</v>
      </c>
      <c r="H20" s="71">
        <f>LARGE((C20,E20,G20),1)</f>
        <v>0</v>
      </c>
      <c r="I20" s="68"/>
    </row>
    <row r="21" spans="1:9" ht="15" customHeight="1">
      <c r="A21" s="74"/>
      <c r="B21" s="86">
        <v>0</v>
      </c>
      <c r="C21" s="88">
        <f>B21/B$15*1000*B$14</f>
        <v>0</v>
      </c>
      <c r="D21" s="87">
        <v>0</v>
      </c>
      <c r="E21" s="88">
        <f>D21/D$15*1000*D$14</f>
        <v>0</v>
      </c>
      <c r="F21" s="87">
        <v>0</v>
      </c>
      <c r="G21" s="88">
        <f>F21/F$15*1000*F$14</f>
        <v>0</v>
      </c>
      <c r="H21" s="71">
        <f>LARGE((C21,E21,G21),1)</f>
        <v>0</v>
      </c>
      <c r="I21" s="68"/>
    </row>
    <row r="22" spans="1:9" ht="15" customHeight="1">
      <c r="A22" s="73"/>
      <c r="B22" s="86">
        <v>0</v>
      </c>
      <c r="C22" s="88">
        <f>B22/B$15*1000*B$14</f>
        <v>0</v>
      </c>
      <c r="D22" s="87">
        <v>0</v>
      </c>
      <c r="E22" s="88">
        <f t="shared" si="0"/>
        <v>0</v>
      </c>
      <c r="F22" s="87">
        <v>0</v>
      </c>
      <c r="G22" s="88">
        <f t="shared" si="0"/>
        <v>0</v>
      </c>
      <c r="H22" s="71">
        <f>LARGE((C22,E22,G22),1)</f>
        <v>0</v>
      </c>
      <c r="I22" s="68"/>
    </row>
    <row r="23" spans="1:9" ht="15" customHeight="1">
      <c r="A23" s="84"/>
      <c r="B23" s="86">
        <v>0</v>
      </c>
      <c r="C23" s="88">
        <f t="shared" si="0"/>
        <v>0</v>
      </c>
      <c r="D23" s="87">
        <v>0</v>
      </c>
      <c r="E23" s="88">
        <f t="shared" si="0"/>
        <v>0</v>
      </c>
      <c r="F23" s="87">
        <v>0</v>
      </c>
      <c r="G23" s="88">
        <f>F23/F$15*1000*F$14</f>
        <v>0</v>
      </c>
      <c r="H23" s="71">
        <f>LARGE((C23,E23,G23),1)</f>
        <v>0</v>
      </c>
      <c r="I23" s="68"/>
    </row>
    <row r="24" spans="1:9" ht="15" customHeight="1">
      <c r="A24" s="74"/>
      <c r="B24" s="86">
        <v>0</v>
      </c>
      <c r="C24" s="88">
        <f t="shared" si="0"/>
        <v>0</v>
      </c>
      <c r="D24" s="87">
        <v>0</v>
      </c>
      <c r="E24" s="88">
        <f t="shared" si="0"/>
        <v>0</v>
      </c>
      <c r="F24" s="87">
        <v>0</v>
      </c>
      <c r="G24" s="88">
        <f t="shared" si="0"/>
        <v>0</v>
      </c>
      <c r="H24" s="71">
        <f>LARGE((C24,E24,G24),1)</f>
        <v>0</v>
      </c>
      <c r="I24" s="68"/>
    </row>
    <row r="25" spans="1:9" ht="15" customHeight="1">
      <c r="A25" s="74"/>
      <c r="B25" s="86">
        <v>0</v>
      </c>
      <c r="C25" s="88">
        <f t="shared" si="0"/>
        <v>0</v>
      </c>
      <c r="D25" s="87">
        <v>0</v>
      </c>
      <c r="E25" s="88">
        <f t="shared" si="0"/>
        <v>0</v>
      </c>
      <c r="F25" s="87">
        <v>0</v>
      </c>
      <c r="G25" s="88">
        <f t="shared" si="0"/>
        <v>0</v>
      </c>
      <c r="H25" s="71">
        <f>LARGE((C25,E25,G25),1)</f>
        <v>0</v>
      </c>
      <c r="I25" s="68"/>
    </row>
    <row r="26" spans="1:9" ht="15" customHeight="1">
      <c r="A26" s="74"/>
      <c r="B26" s="86">
        <v>0</v>
      </c>
      <c r="C26" s="88">
        <f t="shared" si="0"/>
        <v>0</v>
      </c>
      <c r="D26" s="87">
        <v>0</v>
      </c>
      <c r="E26" s="88">
        <f t="shared" si="0"/>
        <v>0</v>
      </c>
      <c r="F26" s="87">
        <v>0</v>
      </c>
      <c r="G26" s="88">
        <f t="shared" si="0"/>
        <v>0</v>
      </c>
      <c r="H26" s="71">
        <f>LARGE((C26,E26,G26),1)</f>
        <v>0</v>
      </c>
      <c r="I26" s="68"/>
    </row>
    <row r="27" spans="1:9" ht="15" customHeight="1">
      <c r="A27" s="74"/>
      <c r="B27" s="86">
        <v>0</v>
      </c>
      <c r="C27" s="88">
        <f t="shared" si="0"/>
        <v>0</v>
      </c>
      <c r="D27" s="87">
        <v>0</v>
      </c>
      <c r="E27" s="88">
        <f t="shared" si="0"/>
        <v>0</v>
      </c>
      <c r="F27" s="87">
        <v>0</v>
      </c>
      <c r="G27" s="88">
        <f t="shared" si="0"/>
        <v>0</v>
      </c>
      <c r="H27" s="71">
        <f>LARGE((C27,E27,G27),1)</f>
        <v>0</v>
      </c>
      <c r="I27" s="68"/>
    </row>
    <row r="28" spans="1:9" ht="15" customHeight="1">
      <c r="A28" s="84"/>
      <c r="B28" s="86">
        <v>0</v>
      </c>
      <c r="C28" s="88">
        <f t="shared" si="0"/>
        <v>0</v>
      </c>
      <c r="D28" s="87">
        <v>0</v>
      </c>
      <c r="E28" s="88">
        <f t="shared" si="0"/>
        <v>0</v>
      </c>
      <c r="F28" s="87">
        <v>0</v>
      </c>
      <c r="G28" s="88">
        <f t="shared" si="0"/>
        <v>0</v>
      </c>
      <c r="H28" s="71">
        <f>LARGE((C28,E28,G28),1)</f>
        <v>0</v>
      </c>
      <c r="I28" s="68"/>
    </row>
    <row r="29" spans="1:9" ht="15" customHeight="1">
      <c r="A29" s="76"/>
      <c r="B29" s="86">
        <v>0</v>
      </c>
      <c r="C29" s="88">
        <f t="shared" si="0"/>
        <v>0</v>
      </c>
      <c r="D29" s="87">
        <v>0</v>
      </c>
      <c r="E29" s="88">
        <f t="shared" si="0"/>
        <v>0</v>
      </c>
      <c r="F29" s="87">
        <v>0</v>
      </c>
      <c r="G29" s="88">
        <f t="shared" si="0"/>
        <v>0</v>
      </c>
      <c r="H29" s="71">
        <f>LARGE((C29,E29,G29),1)</f>
        <v>0</v>
      </c>
      <c r="I29" s="68"/>
    </row>
    <row r="30" spans="1:9" ht="15" customHeight="1">
      <c r="A30" s="76"/>
      <c r="B30" s="86">
        <v>0</v>
      </c>
      <c r="C30" s="88">
        <f t="shared" si="0"/>
        <v>0</v>
      </c>
      <c r="D30" s="87">
        <v>0</v>
      </c>
      <c r="E30" s="88">
        <f t="shared" si="0"/>
        <v>0</v>
      </c>
      <c r="F30" s="87">
        <v>0</v>
      </c>
      <c r="G30" s="88">
        <f t="shared" si="0"/>
        <v>0</v>
      </c>
      <c r="H30" s="71">
        <f>LARGE((C30,E30,G30),1)</f>
        <v>0</v>
      </c>
      <c r="I30" s="68"/>
    </row>
    <row r="31" spans="1:9" ht="15" customHeight="1">
      <c r="A31" s="76"/>
      <c r="B31" s="86">
        <v>0</v>
      </c>
      <c r="C31" s="88">
        <f t="shared" si="0"/>
        <v>0</v>
      </c>
      <c r="D31" s="87">
        <v>0</v>
      </c>
      <c r="E31" s="88">
        <f t="shared" si="0"/>
        <v>0</v>
      </c>
      <c r="F31" s="87">
        <v>0</v>
      </c>
      <c r="G31" s="88">
        <f t="shared" si="0"/>
        <v>0</v>
      </c>
      <c r="H31" s="71">
        <f>LARGE((C31,E31,G31),1)</f>
        <v>0</v>
      </c>
      <c r="I31" s="68"/>
    </row>
    <row r="32" spans="1:9" ht="15" customHeight="1">
      <c r="A32" s="77"/>
      <c r="B32" s="86">
        <v>0</v>
      </c>
      <c r="C32" s="88">
        <f t="shared" si="0"/>
        <v>0</v>
      </c>
      <c r="D32" s="87">
        <v>0</v>
      </c>
      <c r="E32" s="88">
        <f t="shared" si="0"/>
        <v>0</v>
      </c>
      <c r="F32" s="87">
        <v>0</v>
      </c>
      <c r="G32" s="88">
        <f t="shared" si="0"/>
        <v>0</v>
      </c>
      <c r="H32" s="71">
        <f>LARGE((C32,E32,G32),1)</f>
        <v>0</v>
      </c>
      <c r="I32" s="68"/>
    </row>
    <row r="33" spans="1:9" ht="15" customHeight="1">
      <c r="A33" s="75"/>
      <c r="B33" s="86">
        <v>0</v>
      </c>
      <c r="C33" s="88">
        <f t="shared" si="0"/>
        <v>0</v>
      </c>
      <c r="D33" s="87">
        <v>0</v>
      </c>
      <c r="E33" s="88">
        <f t="shared" si="0"/>
        <v>0</v>
      </c>
      <c r="F33" s="87">
        <v>0</v>
      </c>
      <c r="G33" s="88">
        <f t="shared" si="0"/>
        <v>0</v>
      </c>
      <c r="H33" s="71">
        <f>LARGE((C33,E33,G33),1)</f>
        <v>0</v>
      </c>
      <c r="I33" s="68"/>
    </row>
    <row r="34" spans="1:9" ht="15" customHeight="1">
      <c r="A34" s="75"/>
      <c r="B34" s="86">
        <v>0</v>
      </c>
      <c r="C34" s="88">
        <f t="shared" si="0"/>
        <v>0</v>
      </c>
      <c r="D34" s="87">
        <v>0</v>
      </c>
      <c r="E34" s="88">
        <f t="shared" si="0"/>
        <v>0</v>
      </c>
      <c r="F34" s="87">
        <v>0</v>
      </c>
      <c r="G34" s="88">
        <f t="shared" si="0"/>
        <v>0</v>
      </c>
      <c r="H34" s="71">
        <f>LARGE((C34,E34,G34),1)</f>
        <v>0</v>
      </c>
      <c r="I34" s="68"/>
    </row>
    <row r="35" spans="1:9" ht="15" customHeight="1">
      <c r="A35" s="75"/>
      <c r="B35" s="86">
        <v>0</v>
      </c>
      <c r="C35" s="88">
        <f t="shared" si="0"/>
        <v>0</v>
      </c>
      <c r="D35" s="87">
        <v>0</v>
      </c>
      <c r="E35" s="88">
        <f t="shared" si="0"/>
        <v>0</v>
      </c>
      <c r="F35" s="87">
        <v>0</v>
      </c>
      <c r="G35" s="88">
        <f t="shared" si="0"/>
        <v>0</v>
      </c>
      <c r="H35" s="71">
        <f>LARGE((C35,E35,G35),1)</f>
        <v>0</v>
      </c>
      <c r="I35" s="68"/>
    </row>
    <row r="36" spans="1:9" ht="15" customHeight="1">
      <c r="A36" s="75"/>
      <c r="B36" s="86">
        <v>0</v>
      </c>
      <c r="C36" s="88">
        <f t="shared" si="0"/>
        <v>0</v>
      </c>
      <c r="D36" s="87">
        <v>0</v>
      </c>
      <c r="E36" s="88">
        <f t="shared" si="0"/>
        <v>0</v>
      </c>
      <c r="F36" s="87">
        <v>0</v>
      </c>
      <c r="G36" s="88">
        <f t="shared" si="0"/>
        <v>0</v>
      </c>
      <c r="H36" s="71">
        <f>LARGE((C36,E36,G36),1)</f>
        <v>0</v>
      </c>
      <c r="I36" s="68"/>
    </row>
    <row r="37" spans="1:9" ht="15" customHeight="1">
      <c r="A37" s="76"/>
      <c r="B37" s="86">
        <v>0</v>
      </c>
      <c r="C37" s="88">
        <f t="shared" si="0"/>
        <v>0</v>
      </c>
      <c r="D37" s="87">
        <v>0</v>
      </c>
      <c r="E37" s="88">
        <f t="shared" si="0"/>
        <v>0</v>
      </c>
      <c r="F37" s="87">
        <v>0</v>
      </c>
      <c r="G37" s="88">
        <f t="shared" si="0"/>
        <v>0</v>
      </c>
      <c r="H37" s="71">
        <f>LARGE((C37,E37,G37),1)</f>
        <v>0</v>
      </c>
      <c r="I37" s="68"/>
    </row>
    <row r="38" spans="1:9" ht="15" customHeight="1">
      <c r="A38" s="76"/>
      <c r="B38" s="86">
        <v>0</v>
      </c>
      <c r="C38" s="88">
        <f t="shared" si="0"/>
        <v>0</v>
      </c>
      <c r="D38" s="87">
        <v>0</v>
      </c>
      <c r="E38" s="88">
        <f t="shared" si="0"/>
        <v>0</v>
      </c>
      <c r="F38" s="87">
        <v>0</v>
      </c>
      <c r="G38" s="88">
        <f t="shared" si="0"/>
        <v>0</v>
      </c>
      <c r="H38" s="71">
        <f>LARGE((C38,E38,G38),1)</f>
        <v>0</v>
      </c>
      <c r="I38" s="68"/>
    </row>
    <row r="39" spans="1:9" ht="15" customHeight="1">
      <c r="A39" s="75"/>
      <c r="B39" s="86">
        <v>0</v>
      </c>
      <c r="C39" s="88">
        <f t="shared" si="0"/>
        <v>0</v>
      </c>
      <c r="D39" s="87">
        <v>0</v>
      </c>
      <c r="E39" s="88">
        <f t="shared" si="0"/>
        <v>0</v>
      </c>
      <c r="F39" s="87">
        <v>0</v>
      </c>
      <c r="G39" s="88">
        <f t="shared" si="0"/>
        <v>0</v>
      </c>
      <c r="H39" s="71">
        <f>LARGE((C39,E39,G39),1)</f>
        <v>0</v>
      </c>
      <c r="I39" s="68"/>
    </row>
    <row r="40" spans="1:9" ht="15" customHeight="1">
      <c r="A40" s="75"/>
      <c r="B40" s="87">
        <v>0</v>
      </c>
      <c r="C40" s="88">
        <f t="shared" si="0"/>
        <v>0</v>
      </c>
      <c r="D40" s="87">
        <v>0</v>
      </c>
      <c r="E40" s="88">
        <f t="shared" si="0"/>
        <v>0</v>
      </c>
      <c r="F40" s="87">
        <v>0</v>
      </c>
      <c r="G40" s="88">
        <f t="shared" si="0"/>
        <v>0</v>
      </c>
      <c r="H40" s="71">
        <f>LARGE((C40,E40,G40),1)</f>
        <v>0</v>
      </c>
      <c r="I40" s="68"/>
    </row>
    <row r="41" spans="1:9" ht="15" customHeight="1">
      <c r="A41" s="84"/>
      <c r="B41" s="87">
        <v>0</v>
      </c>
      <c r="C41" s="88">
        <f t="shared" si="0"/>
        <v>0</v>
      </c>
      <c r="D41" s="87">
        <v>0</v>
      </c>
      <c r="E41" s="88">
        <f t="shared" si="0"/>
        <v>0</v>
      </c>
      <c r="F41" s="87">
        <v>0</v>
      </c>
      <c r="G41" s="88">
        <f t="shared" si="0"/>
        <v>0</v>
      </c>
      <c r="H41" s="71">
        <f>LARGE((C41,E41,G41),1)</f>
        <v>0</v>
      </c>
      <c r="I41" s="68"/>
    </row>
    <row r="42" spans="1:9" ht="15" customHeight="1">
      <c r="A42" s="75"/>
      <c r="B42" s="87">
        <v>0</v>
      </c>
      <c r="C42" s="88">
        <f t="shared" si="0"/>
        <v>0</v>
      </c>
      <c r="D42" s="87">
        <v>0</v>
      </c>
      <c r="E42" s="88">
        <f t="shared" si="0"/>
        <v>0</v>
      </c>
      <c r="F42" s="87">
        <v>0</v>
      </c>
      <c r="G42" s="88">
        <f t="shared" si="0"/>
        <v>0</v>
      </c>
      <c r="H42" s="71">
        <f>LARGE((C42,E42,G42),1)</f>
        <v>0</v>
      </c>
      <c r="I42" s="68"/>
    </row>
    <row r="43" spans="1:9" ht="15" customHeight="1">
      <c r="A43" s="75"/>
      <c r="B43" s="87">
        <v>0</v>
      </c>
      <c r="C43" s="88">
        <f t="shared" si="0"/>
        <v>0</v>
      </c>
      <c r="D43" s="87">
        <v>0</v>
      </c>
      <c r="E43" s="88">
        <f t="shared" si="0"/>
        <v>0</v>
      </c>
      <c r="F43" s="87">
        <v>0</v>
      </c>
      <c r="G43" s="88">
        <f t="shared" si="0"/>
        <v>0</v>
      </c>
      <c r="H43" s="71">
        <f>LARGE((C43,E43,G43),1)</f>
        <v>0</v>
      </c>
      <c r="I43" s="68"/>
    </row>
    <row r="44" spans="1:9" ht="15" customHeight="1">
      <c r="A44" s="76"/>
      <c r="B44" s="87">
        <v>0</v>
      </c>
      <c r="C44" s="88">
        <f t="shared" si="0"/>
        <v>0</v>
      </c>
      <c r="D44" s="87">
        <v>0</v>
      </c>
      <c r="E44" s="88">
        <f t="shared" si="0"/>
        <v>0</v>
      </c>
      <c r="F44" s="87">
        <v>0</v>
      </c>
      <c r="G44" s="88">
        <f t="shared" si="0"/>
        <v>0</v>
      </c>
      <c r="H44" s="71">
        <f>LARGE((C44,E44,G44),1)</f>
        <v>0</v>
      </c>
      <c r="I44" s="68"/>
    </row>
    <row r="45" spans="1:9" ht="15" customHeight="1">
      <c r="A45" s="76"/>
      <c r="B45" s="87">
        <v>0</v>
      </c>
      <c r="C45" s="88">
        <f t="shared" si="0"/>
        <v>0</v>
      </c>
      <c r="D45" s="87">
        <v>0</v>
      </c>
      <c r="E45" s="88">
        <f t="shared" si="0"/>
        <v>0</v>
      </c>
      <c r="F45" s="87">
        <v>0</v>
      </c>
      <c r="G45" s="88">
        <f t="shared" si="0"/>
        <v>0</v>
      </c>
      <c r="H45" s="71">
        <f>LARGE((C45,E45,G45),1)</f>
        <v>0</v>
      </c>
      <c r="I45" s="68"/>
    </row>
    <row r="46" spans="1:9" ht="15" customHeight="1">
      <c r="A46" s="75"/>
      <c r="B46" s="87">
        <v>0</v>
      </c>
      <c r="C46" s="88">
        <f t="shared" si="0"/>
        <v>0</v>
      </c>
      <c r="D46" s="87">
        <v>0</v>
      </c>
      <c r="E46" s="88">
        <f t="shared" si="0"/>
        <v>0</v>
      </c>
      <c r="F46" s="87">
        <v>0</v>
      </c>
      <c r="G46" s="88">
        <f t="shared" si="0"/>
        <v>0</v>
      </c>
      <c r="H46" s="71">
        <f>LARGE((C46,E46,G46),1)</f>
        <v>0</v>
      </c>
      <c r="I46" s="68"/>
    </row>
    <row r="47" spans="1:9" ht="15" customHeight="1">
      <c r="A47" s="75"/>
      <c r="B47" s="87">
        <v>0</v>
      </c>
      <c r="C47" s="88">
        <f t="shared" si="0"/>
        <v>0</v>
      </c>
      <c r="D47" s="87">
        <v>0</v>
      </c>
      <c r="E47" s="88">
        <f t="shared" si="0"/>
        <v>0</v>
      </c>
      <c r="F47" s="87">
        <v>0</v>
      </c>
      <c r="G47" s="88">
        <f t="shared" si="0"/>
        <v>0</v>
      </c>
      <c r="H47" s="71">
        <f>LARGE((C47,E47,G47),1)</f>
        <v>0</v>
      </c>
      <c r="I47" s="68"/>
    </row>
    <row r="48" spans="1:9" ht="15" customHeight="1">
      <c r="A48" s="75"/>
      <c r="B48" s="87">
        <v>0</v>
      </c>
      <c r="C48" s="88">
        <f t="shared" si="0"/>
        <v>0</v>
      </c>
      <c r="D48" s="87">
        <v>0</v>
      </c>
      <c r="E48" s="88">
        <f t="shared" si="0"/>
        <v>0</v>
      </c>
      <c r="F48" s="87">
        <v>0</v>
      </c>
      <c r="G48" s="88">
        <f t="shared" si="0"/>
        <v>0</v>
      </c>
      <c r="H48" s="71">
        <f>LARGE((C48,E48,G48),1)</f>
        <v>0</v>
      </c>
      <c r="I48" s="68"/>
    </row>
    <row r="49" spans="1:9" ht="15" customHeight="1">
      <c r="A49" s="76"/>
      <c r="B49" s="87">
        <v>0</v>
      </c>
      <c r="C49" s="88">
        <f t="shared" si="0"/>
        <v>0</v>
      </c>
      <c r="D49" s="87">
        <v>0</v>
      </c>
      <c r="E49" s="88">
        <f t="shared" si="0"/>
        <v>0</v>
      </c>
      <c r="F49" s="87">
        <v>0</v>
      </c>
      <c r="G49" s="88">
        <f t="shared" si="0"/>
        <v>0</v>
      </c>
      <c r="H49" s="71">
        <f>LARGE((C49,E49,G49),1)</f>
        <v>0</v>
      </c>
      <c r="I49" s="68"/>
    </row>
    <row r="50" spans="1:9" ht="15" customHeight="1">
      <c r="A50" s="70"/>
      <c r="B50" s="87">
        <v>0</v>
      </c>
      <c r="C50" s="88">
        <f t="shared" si="0"/>
        <v>0</v>
      </c>
      <c r="D50" s="87">
        <v>0</v>
      </c>
      <c r="E50" s="88">
        <f t="shared" si="0"/>
        <v>0</v>
      </c>
      <c r="F50" s="87">
        <v>0</v>
      </c>
      <c r="G50" s="88">
        <f t="shared" si="0"/>
        <v>0</v>
      </c>
      <c r="H50" s="71">
        <f>LARGE((C50,E50,G50),1)</f>
        <v>0</v>
      </c>
      <c r="I50" s="68"/>
    </row>
    <row r="51" spans="1:9" ht="15" customHeight="1">
      <c r="A51" s="82"/>
      <c r="B51" s="87">
        <v>0</v>
      </c>
      <c r="C51" s="88">
        <f t="shared" si="0"/>
        <v>0</v>
      </c>
      <c r="D51" s="87">
        <v>0</v>
      </c>
      <c r="E51" s="88">
        <f t="shared" si="0"/>
        <v>0</v>
      </c>
      <c r="F51" s="87">
        <v>0</v>
      </c>
      <c r="G51" s="88">
        <f t="shared" si="0"/>
        <v>0</v>
      </c>
      <c r="H51" s="71">
        <f>LARGE((C51,E51,G51),1)</f>
        <v>0</v>
      </c>
      <c r="I51" s="68"/>
    </row>
    <row r="52" spans="1:9" ht="15" customHeight="1">
      <c r="A52" s="78"/>
      <c r="B52" s="87">
        <v>0</v>
      </c>
      <c r="C52" s="88">
        <f t="shared" si="0"/>
        <v>0</v>
      </c>
      <c r="D52" s="87">
        <v>0</v>
      </c>
      <c r="E52" s="88">
        <f t="shared" si="0"/>
        <v>0</v>
      </c>
      <c r="F52" s="87">
        <v>0</v>
      </c>
      <c r="G52" s="88">
        <f t="shared" si="0"/>
        <v>0</v>
      </c>
      <c r="H52" s="71">
        <f>LARGE((C52,E52,G52),1)</f>
        <v>0</v>
      </c>
      <c r="I52" s="68"/>
    </row>
    <row r="53" spans="1:9" ht="15" customHeight="1">
      <c r="A53" s="75"/>
      <c r="B53" s="87">
        <v>0</v>
      </c>
      <c r="C53" s="88">
        <f t="shared" si="0"/>
        <v>0</v>
      </c>
      <c r="D53" s="87">
        <v>0</v>
      </c>
      <c r="E53" s="88">
        <f t="shared" si="0"/>
        <v>0</v>
      </c>
      <c r="F53" s="87">
        <v>0</v>
      </c>
      <c r="G53" s="88">
        <f t="shared" si="0"/>
        <v>0</v>
      </c>
      <c r="H53" s="71">
        <f>LARGE((C53,E53,G53),1)</f>
        <v>0</v>
      </c>
      <c r="I53" s="68"/>
    </row>
    <row r="54" spans="1:9" ht="15" customHeight="1">
      <c r="A54" s="76"/>
      <c r="B54" s="87">
        <v>0</v>
      </c>
      <c r="C54" s="88">
        <f t="shared" si="0"/>
        <v>0</v>
      </c>
      <c r="D54" s="87">
        <v>0</v>
      </c>
      <c r="E54" s="88">
        <f t="shared" si="0"/>
        <v>0</v>
      </c>
      <c r="F54" s="87">
        <v>0</v>
      </c>
      <c r="G54" s="88">
        <f t="shared" si="0"/>
        <v>0</v>
      </c>
      <c r="H54" s="71">
        <f>LARGE((C54,E54,G54),1)</f>
        <v>0</v>
      </c>
      <c r="I54" s="68"/>
    </row>
    <row r="55" spans="1:9" ht="15" customHeight="1">
      <c r="A55" s="76"/>
      <c r="B55" s="87">
        <v>0</v>
      </c>
      <c r="C55" s="88">
        <f t="shared" si="0"/>
        <v>0</v>
      </c>
      <c r="D55" s="87">
        <v>0</v>
      </c>
      <c r="E55" s="88">
        <f t="shared" si="0"/>
        <v>0</v>
      </c>
      <c r="F55" s="87">
        <v>0</v>
      </c>
      <c r="G55" s="88">
        <f t="shared" si="0"/>
        <v>0</v>
      </c>
      <c r="H55" s="71">
        <f>LARGE((C55,E55,G55),1)</f>
        <v>0</v>
      </c>
      <c r="I55" s="68"/>
    </row>
    <row r="56" spans="1:9" ht="15" customHeight="1">
      <c r="A56" s="79"/>
      <c r="B56" s="87">
        <v>0</v>
      </c>
      <c r="C56" s="88">
        <f t="shared" si="0"/>
        <v>0</v>
      </c>
      <c r="D56" s="87">
        <v>0</v>
      </c>
      <c r="E56" s="88">
        <f t="shared" si="0"/>
        <v>0</v>
      </c>
      <c r="F56" s="87">
        <v>0</v>
      </c>
      <c r="G56" s="88">
        <f t="shared" si="0"/>
        <v>0</v>
      </c>
      <c r="H56" s="71">
        <f>LARGE((C56,E56,G56),1)</f>
        <v>0</v>
      </c>
      <c r="I56" s="68"/>
    </row>
    <row r="57" spans="1:9" ht="15" customHeight="1">
      <c r="A57" s="76"/>
      <c r="B57" s="87">
        <v>0</v>
      </c>
      <c r="C57" s="88">
        <f>B57/B$15*1000*B$14</f>
        <v>0</v>
      </c>
      <c r="D57" s="87">
        <v>0</v>
      </c>
      <c r="E57" s="88">
        <f>D57/D$15*1000*D$14</f>
        <v>0</v>
      </c>
      <c r="F57" s="87">
        <v>0</v>
      </c>
      <c r="G57" s="88">
        <f>F57/F$15*1000*F$14</f>
        <v>0</v>
      </c>
      <c r="H57" s="71">
        <f>LARGE((C57,E57,G57),1)</f>
        <v>0</v>
      </c>
      <c r="I57" s="68"/>
    </row>
    <row r="58" spans="1:9">
      <c r="C5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</sheetData>
  <mergeCells count="5">
    <mergeCell ref="A1:A7"/>
    <mergeCell ref="B2:F2"/>
    <mergeCell ref="B4:F4"/>
    <mergeCell ref="B6:C6"/>
    <mergeCell ref="B10:C10"/>
  </mergeCells>
  <conditionalFormatting sqref="A49">
    <cfRule type="duplicateValues" dxfId="190" priority="8"/>
  </conditionalFormatting>
  <conditionalFormatting sqref="A49">
    <cfRule type="duplicateValues" dxfId="189" priority="9"/>
  </conditionalFormatting>
  <conditionalFormatting sqref="A50">
    <cfRule type="duplicateValues" dxfId="188" priority="6"/>
  </conditionalFormatting>
  <conditionalFormatting sqref="A50">
    <cfRule type="duplicateValues" dxfId="187" priority="7"/>
  </conditionalFormatting>
  <conditionalFormatting sqref="A33:A40 A20:A22 A26:A27 A52 A29:A31 A42:A48 A24">
    <cfRule type="duplicateValues" dxfId="186" priority="16"/>
  </conditionalFormatting>
  <conditionalFormatting sqref="A33:A40">
    <cfRule type="duplicateValues" dxfId="185" priority="17"/>
  </conditionalFormatting>
  <conditionalFormatting sqref="A56">
    <cfRule type="duplicateValues" dxfId="184" priority="14"/>
  </conditionalFormatting>
  <conditionalFormatting sqref="A56">
    <cfRule type="duplicateValues" dxfId="183" priority="15"/>
  </conditionalFormatting>
  <conditionalFormatting sqref="A32">
    <cfRule type="duplicateValues" dxfId="182" priority="12"/>
  </conditionalFormatting>
  <conditionalFormatting sqref="A32">
    <cfRule type="duplicateValues" dxfId="181" priority="13"/>
  </conditionalFormatting>
  <conditionalFormatting sqref="A25">
    <cfRule type="duplicateValues" dxfId="180" priority="10"/>
  </conditionalFormatting>
  <conditionalFormatting sqref="A25">
    <cfRule type="duplicateValues" dxfId="179" priority="11"/>
  </conditionalFormatting>
  <conditionalFormatting sqref="A28">
    <cfRule type="duplicateValues" dxfId="178" priority="5"/>
  </conditionalFormatting>
  <conditionalFormatting sqref="A41">
    <cfRule type="duplicateValues" dxfId="177" priority="4"/>
  </conditionalFormatting>
  <conditionalFormatting sqref="A51">
    <cfRule type="duplicateValues" dxfId="176" priority="3"/>
  </conditionalFormatting>
  <conditionalFormatting sqref="A17:A18">
    <cfRule type="duplicateValues" dxfId="175" priority="3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C24" sqref="C24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92" customWidth="1"/>
    <col min="4" max="8" width="8.7109375" customWidth="1"/>
    <col min="9" max="9" width="9.140625" customWidth="1"/>
  </cols>
  <sheetData>
    <row r="1" spans="1:9" ht="15" customHeight="1">
      <c r="A1" s="145"/>
      <c r="B1" s="94"/>
      <c r="C1" s="94"/>
      <c r="D1" s="94"/>
      <c r="E1" s="94"/>
      <c r="F1" s="94"/>
      <c r="G1" s="94"/>
      <c r="H1" s="94"/>
      <c r="I1" s="46"/>
    </row>
    <row r="2" spans="1:9" ht="15" customHeight="1">
      <c r="A2" s="145"/>
      <c r="B2" s="147" t="s">
        <v>42</v>
      </c>
      <c r="C2" s="147"/>
      <c r="D2" s="147"/>
      <c r="E2" s="147"/>
      <c r="F2" s="147"/>
      <c r="G2" s="94"/>
      <c r="H2" s="94"/>
      <c r="I2" s="46"/>
    </row>
    <row r="3" spans="1:9" ht="15" customHeight="1">
      <c r="A3" s="145"/>
      <c r="B3" s="94"/>
      <c r="C3" s="94"/>
      <c r="D3" s="94"/>
      <c r="E3" s="94"/>
      <c r="F3" s="94"/>
      <c r="G3" s="94"/>
      <c r="H3" s="94"/>
      <c r="I3" s="46"/>
    </row>
    <row r="4" spans="1:9" ht="15" customHeight="1">
      <c r="A4" s="145"/>
      <c r="B4" s="147" t="s">
        <v>34</v>
      </c>
      <c r="C4" s="147"/>
      <c r="D4" s="147"/>
      <c r="E4" s="147"/>
      <c r="F4" s="147"/>
      <c r="G4" s="94"/>
      <c r="H4" s="94"/>
      <c r="I4" s="46"/>
    </row>
    <row r="5" spans="1:9" ht="15" customHeight="1">
      <c r="A5" s="145"/>
      <c r="B5" s="94"/>
      <c r="C5" s="94"/>
      <c r="D5" s="94"/>
      <c r="E5" s="94"/>
      <c r="F5" s="94"/>
      <c r="G5" s="94"/>
      <c r="H5" s="94"/>
      <c r="I5" s="46"/>
    </row>
    <row r="6" spans="1:9" ht="15" customHeight="1">
      <c r="A6" s="145"/>
      <c r="B6" s="146"/>
      <c r="C6" s="146"/>
      <c r="D6" s="94"/>
      <c r="E6" s="94"/>
      <c r="F6" s="94"/>
      <c r="G6" s="94"/>
      <c r="H6" s="94"/>
      <c r="I6" s="46"/>
    </row>
    <row r="7" spans="1:9" ht="15" customHeight="1">
      <c r="A7" s="145"/>
      <c r="B7" s="94"/>
      <c r="C7" s="94"/>
      <c r="D7" s="94"/>
      <c r="E7" s="94"/>
      <c r="F7" s="94"/>
      <c r="G7" s="94"/>
      <c r="H7" s="94"/>
      <c r="I7" s="46"/>
    </row>
    <row r="8" spans="1:9" ht="15" customHeight="1">
      <c r="A8" s="47" t="s">
        <v>11</v>
      </c>
      <c r="B8" s="48" t="s">
        <v>68</v>
      </c>
      <c r="C8" s="48"/>
      <c r="D8" s="48"/>
      <c r="E8" s="48"/>
      <c r="F8" s="93"/>
      <c r="G8" s="93"/>
      <c r="H8" s="93"/>
      <c r="I8" s="46"/>
    </row>
    <row r="9" spans="1:9" ht="15" customHeight="1">
      <c r="A9" s="47" t="s">
        <v>0</v>
      </c>
      <c r="B9" s="48" t="s">
        <v>69</v>
      </c>
      <c r="C9" s="48"/>
      <c r="D9" s="48"/>
      <c r="E9" s="48"/>
      <c r="F9" s="93"/>
      <c r="G9" s="93"/>
      <c r="H9" s="93"/>
      <c r="I9" s="46"/>
    </row>
    <row r="10" spans="1:9" ht="15" customHeight="1">
      <c r="A10" s="47" t="s">
        <v>13</v>
      </c>
      <c r="B10" s="148">
        <v>41666</v>
      </c>
      <c r="C10" s="148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 t="s">
        <v>59</v>
      </c>
      <c r="C11" s="49"/>
      <c r="D11" s="94"/>
      <c r="E11" s="94"/>
      <c r="F11" s="94"/>
      <c r="G11" s="94"/>
      <c r="H11" s="94"/>
      <c r="I11" s="46"/>
    </row>
    <row r="12" spans="1:9" ht="15" customHeight="1">
      <c r="A12" s="47" t="s">
        <v>16</v>
      </c>
      <c r="B12" s="93" t="s">
        <v>44</v>
      </c>
      <c r="C12" s="94"/>
      <c r="D12" s="94"/>
      <c r="E12" s="94"/>
      <c r="F12" s="94"/>
      <c r="G12" s="94"/>
      <c r="H12" s="94"/>
      <c r="I12" s="46"/>
    </row>
    <row r="13" spans="1:9" ht="15" customHeight="1">
      <c r="A13" s="93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93" t="s">
        <v>15</v>
      </c>
      <c r="B14" s="56">
        <v>0.7</v>
      </c>
      <c r="C14" s="57"/>
      <c r="D14" s="58">
        <v>0</v>
      </c>
      <c r="E14" s="57"/>
      <c r="F14" s="58">
        <v>0.8</v>
      </c>
      <c r="G14" s="57"/>
      <c r="H14" s="59" t="s">
        <v>18</v>
      </c>
      <c r="I14" s="60" t="s">
        <v>25</v>
      </c>
    </row>
    <row r="15" spans="1:9" ht="15" customHeight="1">
      <c r="A15" s="93" t="s">
        <v>14</v>
      </c>
      <c r="B15" s="61">
        <v>75.2</v>
      </c>
      <c r="C15" s="62"/>
      <c r="D15" s="63">
        <v>1</v>
      </c>
      <c r="E15" s="62"/>
      <c r="F15" s="63">
        <v>80.5</v>
      </c>
      <c r="G15" s="62"/>
      <c r="H15" s="59" t="s">
        <v>19</v>
      </c>
      <c r="I15" s="60" t="s">
        <v>26</v>
      </c>
    </row>
    <row r="16" spans="1:9" ht="15" customHeight="1">
      <c r="A16" s="93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9</v>
      </c>
    </row>
    <row r="17" spans="1:9" ht="15" customHeight="1">
      <c r="A17" s="96" t="s">
        <v>45</v>
      </c>
      <c r="B17" s="86">
        <v>71.2</v>
      </c>
      <c r="C17" s="88">
        <f>B17/B$15*1000*B$14</f>
        <v>662.76595744680844</v>
      </c>
      <c r="D17" s="87">
        <v>0</v>
      </c>
      <c r="E17" s="88">
        <f>D17/D$15*1000*D$14</f>
        <v>0</v>
      </c>
      <c r="F17" s="87">
        <v>80</v>
      </c>
      <c r="G17" s="88">
        <f>F17/F$15*1000*F$14</f>
        <v>795.03105590062114</v>
      </c>
      <c r="H17" s="71">
        <f>LARGE((C17,E17,G17),1)</f>
        <v>795.03105590062114</v>
      </c>
      <c r="I17" s="68">
        <v>2</v>
      </c>
    </row>
    <row r="18" spans="1:9" ht="15" customHeight="1">
      <c r="A18" s="96" t="s">
        <v>71</v>
      </c>
      <c r="B18" s="86">
        <v>60.5</v>
      </c>
      <c r="C18" s="88">
        <f>B18/B$15*1000*B$14</f>
        <v>563.16489361702122</v>
      </c>
      <c r="D18" s="87">
        <v>0</v>
      </c>
      <c r="E18" s="88">
        <f>D18/D$15*1000*D$14</f>
        <v>0</v>
      </c>
      <c r="F18" s="87">
        <v>63.2</v>
      </c>
      <c r="G18" s="88">
        <f>F18/F$15*1000*F$14</f>
        <v>628.07453416149076</v>
      </c>
      <c r="H18" s="71">
        <f>LARGE((C18,E18,G18),1)</f>
        <v>628.07453416149076</v>
      </c>
      <c r="I18" s="68">
        <v>5</v>
      </c>
    </row>
    <row r="19" spans="1:9" ht="15" customHeight="1">
      <c r="A19" s="83"/>
      <c r="B19" s="86">
        <v>0</v>
      </c>
      <c r="C19" s="88">
        <f t="shared" ref="C19:G57" si="0">B19/B$15*1000*B$14</f>
        <v>0</v>
      </c>
      <c r="D19" s="87">
        <v>0</v>
      </c>
      <c r="E19" s="88">
        <f t="shared" si="0"/>
        <v>0</v>
      </c>
      <c r="F19" s="87">
        <v>0</v>
      </c>
      <c r="G19" s="88">
        <f t="shared" si="0"/>
        <v>0</v>
      </c>
      <c r="H19" s="71">
        <f>LARGE((C19,E19,G19),1)</f>
        <v>0</v>
      </c>
      <c r="I19" s="68"/>
    </row>
    <row r="20" spans="1:9" ht="15" customHeight="1">
      <c r="A20" s="85"/>
      <c r="B20" s="86">
        <v>0</v>
      </c>
      <c r="C20" s="88">
        <f t="shared" si="0"/>
        <v>0</v>
      </c>
      <c r="D20" s="87">
        <v>0</v>
      </c>
      <c r="E20" s="88">
        <f t="shared" si="0"/>
        <v>0</v>
      </c>
      <c r="F20" s="87">
        <v>0</v>
      </c>
      <c r="G20" s="88">
        <f>F20/F$15*1000*F$14</f>
        <v>0</v>
      </c>
      <c r="H20" s="71">
        <f>LARGE((C20,E20,G20),1)</f>
        <v>0</v>
      </c>
      <c r="I20" s="68"/>
    </row>
    <row r="21" spans="1:9" ht="15" customHeight="1">
      <c r="A21" s="73"/>
      <c r="B21" s="86">
        <v>0</v>
      </c>
      <c r="C21" s="88">
        <f t="shared" si="0"/>
        <v>0</v>
      </c>
      <c r="D21" s="87">
        <v>0</v>
      </c>
      <c r="E21" s="88">
        <f>D21/D$15*1000*D$14</f>
        <v>0</v>
      </c>
      <c r="F21" s="87">
        <v>0</v>
      </c>
      <c r="G21" s="88">
        <f t="shared" si="0"/>
        <v>0</v>
      </c>
      <c r="H21" s="71">
        <f>LARGE((C21,E21,G21),1)</f>
        <v>0</v>
      </c>
      <c r="I21" s="68"/>
    </row>
    <row r="22" spans="1:9" ht="15" customHeight="1">
      <c r="A22" s="74"/>
      <c r="B22" s="86">
        <v>0</v>
      </c>
      <c r="C22" s="88">
        <f>B22/B$15*1000*B$14</f>
        <v>0</v>
      </c>
      <c r="D22" s="87">
        <v>0</v>
      </c>
      <c r="E22" s="88">
        <f>D22/D$15*1000*D$14</f>
        <v>0</v>
      </c>
      <c r="F22" s="87">
        <v>0</v>
      </c>
      <c r="G22" s="88">
        <f>F22/F$15*1000*F$14</f>
        <v>0</v>
      </c>
      <c r="H22" s="71">
        <f>LARGE((C22,E22,G22),1)</f>
        <v>0</v>
      </c>
      <c r="I22" s="68"/>
    </row>
    <row r="23" spans="1:9" ht="15" customHeight="1">
      <c r="A23" s="73"/>
      <c r="B23" s="86">
        <v>0</v>
      </c>
      <c r="C23" s="88">
        <f>B23/B$15*1000*B$14</f>
        <v>0</v>
      </c>
      <c r="D23" s="87">
        <v>0</v>
      </c>
      <c r="E23" s="88">
        <f t="shared" si="0"/>
        <v>0</v>
      </c>
      <c r="F23" s="87">
        <v>0</v>
      </c>
      <c r="G23" s="88">
        <f t="shared" si="0"/>
        <v>0</v>
      </c>
      <c r="H23" s="71">
        <f>LARGE((C23,E23,G23),1)</f>
        <v>0</v>
      </c>
      <c r="I23" s="68"/>
    </row>
    <row r="24" spans="1:9" ht="15" customHeight="1">
      <c r="A24" s="84"/>
      <c r="B24" s="86">
        <v>0</v>
      </c>
      <c r="C24" s="88">
        <f t="shared" si="0"/>
        <v>0</v>
      </c>
      <c r="D24" s="87">
        <v>0</v>
      </c>
      <c r="E24" s="88">
        <f t="shared" si="0"/>
        <v>0</v>
      </c>
      <c r="F24" s="87">
        <v>0</v>
      </c>
      <c r="G24" s="88">
        <f>F24/F$15*1000*F$14</f>
        <v>0</v>
      </c>
      <c r="H24" s="71">
        <f>LARGE((C24,E24,G24),1)</f>
        <v>0</v>
      </c>
      <c r="I24" s="68"/>
    </row>
    <row r="25" spans="1:9" ht="15" customHeight="1">
      <c r="A25" s="74"/>
      <c r="B25" s="86">
        <v>0</v>
      </c>
      <c r="C25" s="88">
        <f t="shared" si="0"/>
        <v>0</v>
      </c>
      <c r="D25" s="87">
        <v>0</v>
      </c>
      <c r="E25" s="88">
        <f t="shared" si="0"/>
        <v>0</v>
      </c>
      <c r="F25" s="87">
        <v>0</v>
      </c>
      <c r="G25" s="88">
        <f t="shared" si="0"/>
        <v>0</v>
      </c>
      <c r="H25" s="71">
        <f>LARGE((C25,E25,G25),1)</f>
        <v>0</v>
      </c>
      <c r="I25" s="68"/>
    </row>
    <row r="26" spans="1:9" ht="15" customHeight="1">
      <c r="A26" s="74"/>
      <c r="B26" s="86">
        <v>0</v>
      </c>
      <c r="C26" s="88">
        <f t="shared" si="0"/>
        <v>0</v>
      </c>
      <c r="D26" s="87">
        <v>0</v>
      </c>
      <c r="E26" s="88">
        <f t="shared" si="0"/>
        <v>0</v>
      </c>
      <c r="F26" s="87">
        <v>0</v>
      </c>
      <c r="G26" s="88">
        <f t="shared" si="0"/>
        <v>0</v>
      </c>
      <c r="H26" s="71">
        <f>LARGE((C26,E26,G26),1)</f>
        <v>0</v>
      </c>
      <c r="I26" s="68"/>
    </row>
    <row r="27" spans="1:9" ht="15" customHeight="1">
      <c r="A27" s="74"/>
      <c r="B27" s="86">
        <v>0</v>
      </c>
      <c r="C27" s="88">
        <f t="shared" si="0"/>
        <v>0</v>
      </c>
      <c r="D27" s="87">
        <v>0</v>
      </c>
      <c r="E27" s="88">
        <f t="shared" si="0"/>
        <v>0</v>
      </c>
      <c r="F27" s="87">
        <v>0</v>
      </c>
      <c r="G27" s="88">
        <f t="shared" si="0"/>
        <v>0</v>
      </c>
      <c r="H27" s="71">
        <f>LARGE((C27,E27,G27),1)</f>
        <v>0</v>
      </c>
      <c r="I27" s="68"/>
    </row>
    <row r="28" spans="1:9" ht="15" customHeight="1">
      <c r="A28" s="74"/>
      <c r="B28" s="86">
        <v>0</v>
      </c>
      <c r="C28" s="88">
        <f t="shared" si="0"/>
        <v>0</v>
      </c>
      <c r="D28" s="87">
        <v>0</v>
      </c>
      <c r="E28" s="88">
        <f t="shared" si="0"/>
        <v>0</v>
      </c>
      <c r="F28" s="87">
        <v>0</v>
      </c>
      <c r="G28" s="88">
        <f t="shared" si="0"/>
        <v>0</v>
      </c>
      <c r="H28" s="71">
        <f>LARGE((C28,E28,G28),1)</f>
        <v>0</v>
      </c>
      <c r="I28" s="68"/>
    </row>
    <row r="29" spans="1:9" ht="15" customHeight="1">
      <c r="A29" s="84"/>
      <c r="B29" s="86">
        <v>0</v>
      </c>
      <c r="C29" s="88">
        <f t="shared" si="0"/>
        <v>0</v>
      </c>
      <c r="D29" s="87">
        <v>0</v>
      </c>
      <c r="E29" s="88">
        <f t="shared" si="0"/>
        <v>0</v>
      </c>
      <c r="F29" s="87">
        <v>0</v>
      </c>
      <c r="G29" s="88">
        <f t="shared" si="0"/>
        <v>0</v>
      </c>
      <c r="H29" s="71">
        <f>LARGE((C29,E29,G29),1)</f>
        <v>0</v>
      </c>
      <c r="I29" s="68"/>
    </row>
    <row r="30" spans="1:9" ht="15" customHeight="1">
      <c r="A30" s="76"/>
      <c r="B30" s="86">
        <v>0</v>
      </c>
      <c r="C30" s="88">
        <f t="shared" si="0"/>
        <v>0</v>
      </c>
      <c r="D30" s="87">
        <v>0</v>
      </c>
      <c r="E30" s="88">
        <f t="shared" si="0"/>
        <v>0</v>
      </c>
      <c r="F30" s="87">
        <v>0</v>
      </c>
      <c r="G30" s="88">
        <f t="shared" si="0"/>
        <v>0</v>
      </c>
      <c r="H30" s="71">
        <f>LARGE((C30,E30,G30),1)</f>
        <v>0</v>
      </c>
      <c r="I30" s="68"/>
    </row>
    <row r="31" spans="1:9" ht="15" customHeight="1">
      <c r="A31" s="76"/>
      <c r="B31" s="86">
        <v>0</v>
      </c>
      <c r="C31" s="88">
        <f t="shared" si="0"/>
        <v>0</v>
      </c>
      <c r="D31" s="87">
        <v>0</v>
      </c>
      <c r="E31" s="88">
        <f t="shared" si="0"/>
        <v>0</v>
      </c>
      <c r="F31" s="87">
        <v>0</v>
      </c>
      <c r="G31" s="88">
        <f t="shared" si="0"/>
        <v>0</v>
      </c>
      <c r="H31" s="71">
        <f>LARGE((C31,E31,G31),1)</f>
        <v>0</v>
      </c>
      <c r="I31" s="68"/>
    </row>
    <row r="32" spans="1:9" ht="15" customHeight="1">
      <c r="A32" s="76"/>
      <c r="B32" s="86">
        <v>0</v>
      </c>
      <c r="C32" s="88">
        <f t="shared" si="0"/>
        <v>0</v>
      </c>
      <c r="D32" s="87">
        <v>0</v>
      </c>
      <c r="E32" s="88">
        <f t="shared" si="0"/>
        <v>0</v>
      </c>
      <c r="F32" s="87">
        <v>0</v>
      </c>
      <c r="G32" s="88">
        <f t="shared" si="0"/>
        <v>0</v>
      </c>
      <c r="H32" s="71">
        <f>LARGE((C32,E32,G32),1)</f>
        <v>0</v>
      </c>
      <c r="I32" s="68"/>
    </row>
    <row r="33" spans="1:9" ht="15" customHeight="1">
      <c r="A33" s="77"/>
      <c r="B33" s="86">
        <v>0</v>
      </c>
      <c r="C33" s="88">
        <f t="shared" si="0"/>
        <v>0</v>
      </c>
      <c r="D33" s="87">
        <v>0</v>
      </c>
      <c r="E33" s="88">
        <f t="shared" si="0"/>
        <v>0</v>
      </c>
      <c r="F33" s="87">
        <v>0</v>
      </c>
      <c r="G33" s="88">
        <f t="shared" si="0"/>
        <v>0</v>
      </c>
      <c r="H33" s="71">
        <f>LARGE((C33,E33,G33),1)</f>
        <v>0</v>
      </c>
      <c r="I33" s="68"/>
    </row>
    <row r="34" spans="1:9" ht="15" customHeight="1">
      <c r="A34" s="75"/>
      <c r="B34" s="86">
        <v>0</v>
      </c>
      <c r="C34" s="88">
        <f t="shared" si="0"/>
        <v>0</v>
      </c>
      <c r="D34" s="87">
        <v>0</v>
      </c>
      <c r="E34" s="88">
        <f t="shared" si="0"/>
        <v>0</v>
      </c>
      <c r="F34" s="87">
        <v>0</v>
      </c>
      <c r="G34" s="88">
        <f t="shared" si="0"/>
        <v>0</v>
      </c>
      <c r="H34" s="71">
        <f>LARGE((C34,E34,G34),1)</f>
        <v>0</v>
      </c>
      <c r="I34" s="68"/>
    </row>
    <row r="35" spans="1:9" ht="15" customHeight="1">
      <c r="A35" s="75"/>
      <c r="B35" s="86">
        <v>0</v>
      </c>
      <c r="C35" s="88">
        <f t="shared" si="0"/>
        <v>0</v>
      </c>
      <c r="D35" s="87">
        <v>0</v>
      </c>
      <c r="E35" s="88">
        <f t="shared" si="0"/>
        <v>0</v>
      </c>
      <c r="F35" s="87">
        <v>0</v>
      </c>
      <c r="G35" s="88">
        <f t="shared" si="0"/>
        <v>0</v>
      </c>
      <c r="H35" s="71">
        <f>LARGE((C35,E35,G35),1)</f>
        <v>0</v>
      </c>
      <c r="I35" s="68"/>
    </row>
    <row r="36" spans="1:9" ht="15" customHeight="1">
      <c r="A36" s="75"/>
      <c r="B36" s="86">
        <v>0</v>
      </c>
      <c r="C36" s="88">
        <f t="shared" si="0"/>
        <v>0</v>
      </c>
      <c r="D36" s="87">
        <v>0</v>
      </c>
      <c r="E36" s="88">
        <f t="shared" si="0"/>
        <v>0</v>
      </c>
      <c r="F36" s="87">
        <v>0</v>
      </c>
      <c r="G36" s="88">
        <f t="shared" si="0"/>
        <v>0</v>
      </c>
      <c r="H36" s="71">
        <f>LARGE((C36,E36,G36),1)</f>
        <v>0</v>
      </c>
      <c r="I36" s="68"/>
    </row>
    <row r="37" spans="1:9" ht="15" customHeight="1">
      <c r="A37" s="75"/>
      <c r="B37" s="86">
        <v>0</v>
      </c>
      <c r="C37" s="88">
        <f t="shared" si="0"/>
        <v>0</v>
      </c>
      <c r="D37" s="87">
        <v>0</v>
      </c>
      <c r="E37" s="88">
        <f t="shared" si="0"/>
        <v>0</v>
      </c>
      <c r="F37" s="87">
        <v>0</v>
      </c>
      <c r="G37" s="88">
        <f t="shared" si="0"/>
        <v>0</v>
      </c>
      <c r="H37" s="71">
        <f>LARGE((C37,E37,G37),1)</f>
        <v>0</v>
      </c>
      <c r="I37" s="68"/>
    </row>
    <row r="38" spans="1:9" ht="15" customHeight="1">
      <c r="A38" s="76"/>
      <c r="B38" s="86">
        <v>0</v>
      </c>
      <c r="C38" s="88">
        <f t="shared" si="0"/>
        <v>0</v>
      </c>
      <c r="D38" s="87">
        <v>0</v>
      </c>
      <c r="E38" s="88">
        <f t="shared" si="0"/>
        <v>0</v>
      </c>
      <c r="F38" s="87">
        <v>0</v>
      </c>
      <c r="G38" s="88">
        <f t="shared" si="0"/>
        <v>0</v>
      </c>
      <c r="H38" s="71">
        <f>LARGE((C38,E38,G38),1)</f>
        <v>0</v>
      </c>
      <c r="I38" s="68"/>
    </row>
    <row r="39" spans="1:9" ht="15" customHeight="1">
      <c r="A39" s="76"/>
      <c r="B39" s="86">
        <v>0</v>
      </c>
      <c r="C39" s="88">
        <f t="shared" si="0"/>
        <v>0</v>
      </c>
      <c r="D39" s="87">
        <v>0</v>
      </c>
      <c r="E39" s="88">
        <f t="shared" si="0"/>
        <v>0</v>
      </c>
      <c r="F39" s="87">
        <v>0</v>
      </c>
      <c r="G39" s="88">
        <f t="shared" si="0"/>
        <v>0</v>
      </c>
      <c r="H39" s="71">
        <f>LARGE((C39,E39,G39),1)</f>
        <v>0</v>
      </c>
      <c r="I39" s="68"/>
    </row>
    <row r="40" spans="1:9" ht="15" customHeight="1">
      <c r="A40" s="75"/>
      <c r="B40" s="86">
        <v>0</v>
      </c>
      <c r="C40" s="88">
        <f t="shared" si="0"/>
        <v>0</v>
      </c>
      <c r="D40" s="87">
        <v>0</v>
      </c>
      <c r="E40" s="88">
        <f t="shared" si="0"/>
        <v>0</v>
      </c>
      <c r="F40" s="87">
        <v>0</v>
      </c>
      <c r="G40" s="88">
        <f t="shared" si="0"/>
        <v>0</v>
      </c>
      <c r="H40" s="71">
        <f>LARGE((C40,E40,G40),1)</f>
        <v>0</v>
      </c>
      <c r="I40" s="68"/>
    </row>
    <row r="41" spans="1:9" ht="15" customHeight="1">
      <c r="A41" s="75"/>
      <c r="B41" s="87">
        <v>0</v>
      </c>
      <c r="C41" s="88">
        <f t="shared" si="0"/>
        <v>0</v>
      </c>
      <c r="D41" s="87">
        <v>0</v>
      </c>
      <c r="E41" s="88">
        <f t="shared" si="0"/>
        <v>0</v>
      </c>
      <c r="F41" s="87">
        <v>0</v>
      </c>
      <c r="G41" s="88">
        <f t="shared" si="0"/>
        <v>0</v>
      </c>
      <c r="H41" s="71">
        <f>LARGE((C41,E41,G41),1)</f>
        <v>0</v>
      </c>
      <c r="I41" s="68"/>
    </row>
    <row r="42" spans="1:9" ht="15" customHeight="1">
      <c r="A42" s="84"/>
      <c r="B42" s="87">
        <v>0</v>
      </c>
      <c r="C42" s="88">
        <f t="shared" si="0"/>
        <v>0</v>
      </c>
      <c r="D42" s="87">
        <v>0</v>
      </c>
      <c r="E42" s="88">
        <f t="shared" si="0"/>
        <v>0</v>
      </c>
      <c r="F42" s="87">
        <v>0</v>
      </c>
      <c r="G42" s="88">
        <f t="shared" si="0"/>
        <v>0</v>
      </c>
      <c r="H42" s="71">
        <f>LARGE((C42,E42,G42),1)</f>
        <v>0</v>
      </c>
      <c r="I42" s="68"/>
    </row>
    <row r="43" spans="1:9" ht="15" customHeight="1">
      <c r="A43" s="75"/>
      <c r="B43" s="87">
        <v>0</v>
      </c>
      <c r="C43" s="88">
        <f t="shared" si="0"/>
        <v>0</v>
      </c>
      <c r="D43" s="87">
        <v>0</v>
      </c>
      <c r="E43" s="88">
        <f t="shared" si="0"/>
        <v>0</v>
      </c>
      <c r="F43" s="87">
        <v>0</v>
      </c>
      <c r="G43" s="88">
        <f t="shared" si="0"/>
        <v>0</v>
      </c>
      <c r="H43" s="71">
        <f>LARGE((C43,E43,G43),1)</f>
        <v>0</v>
      </c>
      <c r="I43" s="68"/>
    </row>
    <row r="44" spans="1:9" ht="15" customHeight="1">
      <c r="A44" s="75"/>
      <c r="B44" s="87">
        <v>0</v>
      </c>
      <c r="C44" s="88">
        <f t="shared" si="0"/>
        <v>0</v>
      </c>
      <c r="D44" s="87">
        <v>0</v>
      </c>
      <c r="E44" s="88">
        <f t="shared" si="0"/>
        <v>0</v>
      </c>
      <c r="F44" s="87">
        <v>0</v>
      </c>
      <c r="G44" s="88">
        <f t="shared" si="0"/>
        <v>0</v>
      </c>
      <c r="H44" s="71">
        <f>LARGE((C44,E44,G44),1)</f>
        <v>0</v>
      </c>
      <c r="I44" s="68"/>
    </row>
    <row r="45" spans="1:9" ht="15" customHeight="1">
      <c r="A45" s="76"/>
      <c r="B45" s="87">
        <v>0</v>
      </c>
      <c r="C45" s="88">
        <f t="shared" si="0"/>
        <v>0</v>
      </c>
      <c r="D45" s="87">
        <v>0</v>
      </c>
      <c r="E45" s="88">
        <f t="shared" si="0"/>
        <v>0</v>
      </c>
      <c r="F45" s="87">
        <v>0</v>
      </c>
      <c r="G45" s="88">
        <f t="shared" si="0"/>
        <v>0</v>
      </c>
      <c r="H45" s="71">
        <f>LARGE((C45,E45,G45),1)</f>
        <v>0</v>
      </c>
      <c r="I45" s="68"/>
    </row>
    <row r="46" spans="1:9" ht="15" customHeight="1">
      <c r="A46" s="76"/>
      <c r="B46" s="87">
        <v>0</v>
      </c>
      <c r="C46" s="88">
        <f t="shared" si="0"/>
        <v>0</v>
      </c>
      <c r="D46" s="87">
        <v>0</v>
      </c>
      <c r="E46" s="88">
        <f t="shared" si="0"/>
        <v>0</v>
      </c>
      <c r="F46" s="87">
        <v>0</v>
      </c>
      <c r="G46" s="88">
        <f t="shared" si="0"/>
        <v>0</v>
      </c>
      <c r="H46" s="71">
        <f>LARGE((C46,E46,G46),1)</f>
        <v>0</v>
      </c>
      <c r="I46" s="68"/>
    </row>
    <row r="47" spans="1:9" ht="15" customHeight="1">
      <c r="A47" s="75"/>
      <c r="B47" s="87">
        <v>0</v>
      </c>
      <c r="C47" s="88">
        <f t="shared" si="0"/>
        <v>0</v>
      </c>
      <c r="D47" s="87">
        <v>0</v>
      </c>
      <c r="E47" s="88">
        <f t="shared" si="0"/>
        <v>0</v>
      </c>
      <c r="F47" s="87">
        <v>0</v>
      </c>
      <c r="G47" s="88">
        <f t="shared" si="0"/>
        <v>0</v>
      </c>
      <c r="H47" s="71">
        <f>LARGE((C47,E47,G47),1)</f>
        <v>0</v>
      </c>
      <c r="I47" s="68"/>
    </row>
    <row r="48" spans="1:9" ht="15" customHeight="1">
      <c r="A48" s="75"/>
      <c r="B48" s="87">
        <v>0</v>
      </c>
      <c r="C48" s="88">
        <f t="shared" si="0"/>
        <v>0</v>
      </c>
      <c r="D48" s="87">
        <v>0</v>
      </c>
      <c r="E48" s="88">
        <f t="shared" si="0"/>
        <v>0</v>
      </c>
      <c r="F48" s="87">
        <v>0</v>
      </c>
      <c r="G48" s="88">
        <f t="shared" si="0"/>
        <v>0</v>
      </c>
      <c r="H48" s="71">
        <f>LARGE((C48,E48,G48),1)</f>
        <v>0</v>
      </c>
      <c r="I48" s="68"/>
    </row>
    <row r="49" spans="1:9" ht="15" customHeight="1">
      <c r="A49" s="75"/>
      <c r="B49" s="87">
        <v>0</v>
      </c>
      <c r="C49" s="88">
        <f t="shared" si="0"/>
        <v>0</v>
      </c>
      <c r="D49" s="87">
        <v>0</v>
      </c>
      <c r="E49" s="88">
        <f t="shared" si="0"/>
        <v>0</v>
      </c>
      <c r="F49" s="87">
        <v>0</v>
      </c>
      <c r="G49" s="88">
        <f t="shared" si="0"/>
        <v>0</v>
      </c>
      <c r="H49" s="71">
        <f>LARGE((C49,E49,G49),1)</f>
        <v>0</v>
      </c>
      <c r="I49" s="68"/>
    </row>
    <row r="50" spans="1:9" ht="15" customHeight="1">
      <c r="A50" s="76"/>
      <c r="B50" s="87">
        <v>0</v>
      </c>
      <c r="C50" s="88">
        <f t="shared" si="0"/>
        <v>0</v>
      </c>
      <c r="D50" s="87">
        <v>0</v>
      </c>
      <c r="E50" s="88">
        <f t="shared" si="0"/>
        <v>0</v>
      </c>
      <c r="F50" s="87">
        <v>0</v>
      </c>
      <c r="G50" s="88">
        <f t="shared" si="0"/>
        <v>0</v>
      </c>
      <c r="H50" s="71">
        <f>LARGE((C50,E50,G50),1)</f>
        <v>0</v>
      </c>
      <c r="I50" s="68"/>
    </row>
    <row r="51" spans="1:9" ht="15" customHeight="1">
      <c r="A51" s="70"/>
      <c r="B51" s="87">
        <v>0</v>
      </c>
      <c r="C51" s="88">
        <f t="shared" si="0"/>
        <v>0</v>
      </c>
      <c r="D51" s="87">
        <v>0</v>
      </c>
      <c r="E51" s="88">
        <f t="shared" si="0"/>
        <v>0</v>
      </c>
      <c r="F51" s="87">
        <v>0</v>
      </c>
      <c r="G51" s="88">
        <f t="shared" si="0"/>
        <v>0</v>
      </c>
      <c r="H51" s="71">
        <f>LARGE((C51,E51,G51),1)</f>
        <v>0</v>
      </c>
      <c r="I51" s="68"/>
    </row>
    <row r="52" spans="1:9" ht="15" customHeight="1">
      <c r="A52" s="82"/>
      <c r="B52" s="87">
        <v>0</v>
      </c>
      <c r="C52" s="88">
        <f t="shared" si="0"/>
        <v>0</v>
      </c>
      <c r="D52" s="87">
        <v>0</v>
      </c>
      <c r="E52" s="88">
        <f t="shared" si="0"/>
        <v>0</v>
      </c>
      <c r="F52" s="87">
        <v>0</v>
      </c>
      <c r="G52" s="88">
        <f t="shared" si="0"/>
        <v>0</v>
      </c>
      <c r="H52" s="71">
        <f>LARGE((C52,E52,G52),1)</f>
        <v>0</v>
      </c>
      <c r="I52" s="68"/>
    </row>
    <row r="53" spans="1:9" ht="15" customHeight="1">
      <c r="A53" s="78"/>
      <c r="B53" s="87">
        <v>0</v>
      </c>
      <c r="C53" s="88">
        <f t="shared" si="0"/>
        <v>0</v>
      </c>
      <c r="D53" s="87">
        <v>0</v>
      </c>
      <c r="E53" s="88">
        <f t="shared" si="0"/>
        <v>0</v>
      </c>
      <c r="F53" s="87">
        <v>0</v>
      </c>
      <c r="G53" s="88">
        <f t="shared" si="0"/>
        <v>0</v>
      </c>
      <c r="H53" s="71">
        <f>LARGE((C53,E53,G53),1)</f>
        <v>0</v>
      </c>
      <c r="I53" s="68"/>
    </row>
    <row r="54" spans="1:9" ht="15" customHeight="1">
      <c r="A54" s="75"/>
      <c r="B54" s="87">
        <v>0</v>
      </c>
      <c r="C54" s="88">
        <f t="shared" si="0"/>
        <v>0</v>
      </c>
      <c r="D54" s="87">
        <v>0</v>
      </c>
      <c r="E54" s="88">
        <f t="shared" si="0"/>
        <v>0</v>
      </c>
      <c r="F54" s="87">
        <v>0</v>
      </c>
      <c r="G54" s="88">
        <f t="shared" si="0"/>
        <v>0</v>
      </c>
      <c r="H54" s="71">
        <f>LARGE((C54,E54,G54),1)</f>
        <v>0</v>
      </c>
      <c r="I54" s="68"/>
    </row>
    <row r="55" spans="1:9" ht="15" customHeight="1">
      <c r="A55" s="76"/>
      <c r="B55" s="87">
        <v>0</v>
      </c>
      <c r="C55" s="88">
        <f t="shared" si="0"/>
        <v>0</v>
      </c>
      <c r="D55" s="87">
        <v>0</v>
      </c>
      <c r="E55" s="88">
        <f t="shared" si="0"/>
        <v>0</v>
      </c>
      <c r="F55" s="87">
        <v>0</v>
      </c>
      <c r="G55" s="88">
        <f t="shared" si="0"/>
        <v>0</v>
      </c>
      <c r="H55" s="71">
        <f>LARGE((C55,E55,G55),1)</f>
        <v>0</v>
      </c>
      <c r="I55" s="68"/>
    </row>
    <row r="56" spans="1:9" ht="15" customHeight="1">
      <c r="A56" s="76"/>
      <c r="B56" s="87">
        <v>0</v>
      </c>
      <c r="C56" s="88">
        <f t="shared" si="0"/>
        <v>0</v>
      </c>
      <c r="D56" s="87">
        <v>0</v>
      </c>
      <c r="E56" s="88">
        <f t="shared" si="0"/>
        <v>0</v>
      </c>
      <c r="F56" s="87">
        <v>0</v>
      </c>
      <c r="G56" s="88">
        <f t="shared" si="0"/>
        <v>0</v>
      </c>
      <c r="H56" s="71">
        <f>LARGE((C56,E56,G56),1)</f>
        <v>0</v>
      </c>
      <c r="I56" s="68"/>
    </row>
    <row r="57" spans="1:9" ht="15" customHeight="1">
      <c r="A57" s="79"/>
      <c r="B57" s="87">
        <v>0</v>
      </c>
      <c r="C57" s="88">
        <f t="shared" si="0"/>
        <v>0</v>
      </c>
      <c r="D57" s="87">
        <v>0</v>
      </c>
      <c r="E57" s="88">
        <f t="shared" si="0"/>
        <v>0</v>
      </c>
      <c r="F57" s="87">
        <v>0</v>
      </c>
      <c r="G57" s="88">
        <f t="shared" si="0"/>
        <v>0</v>
      </c>
      <c r="H57" s="71">
        <f>LARGE((C57,E57,G57),1)</f>
        <v>0</v>
      </c>
      <c r="I57" s="68"/>
    </row>
    <row r="58" spans="1:9" ht="15" customHeight="1">
      <c r="A58" s="76"/>
      <c r="B58" s="87">
        <v>0</v>
      </c>
      <c r="C58" s="88">
        <f>B58/B$15*1000*B$14</f>
        <v>0</v>
      </c>
      <c r="D58" s="87">
        <v>0</v>
      </c>
      <c r="E58" s="88">
        <f>D58/D$15*1000*D$14</f>
        <v>0</v>
      </c>
      <c r="F58" s="87">
        <v>0</v>
      </c>
      <c r="G58" s="88">
        <f>F58/F$15*1000*F$14</f>
        <v>0</v>
      </c>
      <c r="H58" s="71">
        <f>LARGE((C58,E58,G58),1)</f>
        <v>0</v>
      </c>
      <c r="I58" s="6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0">
    <cfRule type="duplicateValues" dxfId="174" priority="8"/>
  </conditionalFormatting>
  <conditionalFormatting sqref="A50">
    <cfRule type="duplicateValues" dxfId="173" priority="9"/>
  </conditionalFormatting>
  <conditionalFormatting sqref="A51">
    <cfRule type="duplicateValues" dxfId="172" priority="6"/>
  </conditionalFormatting>
  <conditionalFormatting sqref="A51">
    <cfRule type="duplicateValues" dxfId="171" priority="7"/>
  </conditionalFormatting>
  <conditionalFormatting sqref="A34:A41 A21:A23 A27:A28 A53 A30:A32 A43:A49 A25">
    <cfRule type="duplicateValues" dxfId="170" priority="16"/>
  </conditionalFormatting>
  <conditionalFormatting sqref="A34:A41 A21:A23 A27:A28 A53 A30:A32 A43:A49 A25">
    <cfRule type="duplicateValues" dxfId="169" priority="17"/>
  </conditionalFormatting>
  <conditionalFormatting sqref="A57">
    <cfRule type="duplicateValues" dxfId="168" priority="14"/>
  </conditionalFormatting>
  <conditionalFormatting sqref="A57">
    <cfRule type="duplicateValues" dxfId="167" priority="15"/>
  </conditionalFormatting>
  <conditionalFormatting sqref="A33">
    <cfRule type="duplicateValues" dxfId="166" priority="12"/>
  </conditionalFormatting>
  <conditionalFormatting sqref="A33">
    <cfRule type="duplicateValues" dxfId="165" priority="13"/>
  </conditionalFormatting>
  <conditionalFormatting sqref="A26">
    <cfRule type="duplicateValues" dxfId="164" priority="10"/>
  </conditionalFormatting>
  <conditionalFormatting sqref="A26">
    <cfRule type="duplicateValues" dxfId="163" priority="11"/>
  </conditionalFormatting>
  <conditionalFormatting sqref="A29">
    <cfRule type="duplicateValues" dxfId="162" priority="5"/>
  </conditionalFormatting>
  <conditionalFormatting sqref="A42">
    <cfRule type="duplicateValues" dxfId="161" priority="4"/>
  </conditionalFormatting>
  <conditionalFormatting sqref="A52">
    <cfRule type="duplicateValues" dxfId="160" priority="3"/>
  </conditionalFormatting>
  <conditionalFormatting sqref="A17:A19">
    <cfRule type="duplicateValues" dxfId="159" priority="1"/>
  </conditionalFormatting>
  <conditionalFormatting sqref="A17:A19">
    <cfRule type="duplicateValues" dxfId="158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B12" sqref="B12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92" customWidth="1"/>
    <col min="4" max="8" width="8.7109375" customWidth="1"/>
    <col min="9" max="9" width="9.140625" customWidth="1"/>
  </cols>
  <sheetData>
    <row r="1" spans="1:9" ht="15" customHeight="1">
      <c r="A1" s="145"/>
      <c r="B1" s="94"/>
      <c r="C1" s="94"/>
      <c r="D1" s="94"/>
      <c r="E1" s="94"/>
      <c r="F1" s="94"/>
      <c r="G1" s="94"/>
      <c r="H1" s="94"/>
      <c r="I1" s="46"/>
    </row>
    <row r="2" spans="1:9" ht="15" customHeight="1">
      <c r="A2" s="145"/>
      <c r="B2" s="147" t="s">
        <v>42</v>
      </c>
      <c r="C2" s="147"/>
      <c r="D2" s="147"/>
      <c r="E2" s="147"/>
      <c r="F2" s="147"/>
      <c r="G2" s="94"/>
      <c r="H2" s="94"/>
      <c r="I2" s="46"/>
    </row>
    <row r="3" spans="1:9" ht="15" customHeight="1">
      <c r="A3" s="145"/>
      <c r="B3" s="94"/>
      <c r="C3" s="94"/>
      <c r="D3" s="94"/>
      <c r="E3" s="94"/>
      <c r="F3" s="94"/>
      <c r="G3" s="94"/>
      <c r="H3" s="94"/>
      <c r="I3" s="46"/>
    </row>
    <row r="4" spans="1:9" ht="15" customHeight="1">
      <c r="A4" s="145"/>
      <c r="B4" s="147" t="s">
        <v>34</v>
      </c>
      <c r="C4" s="147"/>
      <c r="D4" s="147"/>
      <c r="E4" s="147"/>
      <c r="F4" s="147"/>
      <c r="G4" s="94"/>
      <c r="H4" s="94"/>
      <c r="I4" s="46"/>
    </row>
    <row r="5" spans="1:9" ht="15" customHeight="1">
      <c r="A5" s="145"/>
      <c r="B5" s="94"/>
      <c r="C5" s="94"/>
      <c r="D5" s="94"/>
      <c r="E5" s="94"/>
      <c r="F5" s="94"/>
      <c r="G5" s="94"/>
      <c r="H5" s="94"/>
      <c r="I5" s="46"/>
    </row>
    <row r="6" spans="1:9" ht="15" customHeight="1">
      <c r="A6" s="145"/>
      <c r="B6" s="146"/>
      <c r="C6" s="146"/>
      <c r="D6" s="94"/>
      <c r="E6" s="94"/>
      <c r="F6" s="94"/>
      <c r="G6" s="94"/>
      <c r="H6" s="94"/>
      <c r="I6" s="46"/>
    </row>
    <row r="7" spans="1:9" ht="15" customHeight="1">
      <c r="A7" s="145"/>
      <c r="B7" s="94"/>
      <c r="C7" s="94"/>
      <c r="D7" s="94"/>
      <c r="E7" s="94"/>
      <c r="F7" s="94"/>
      <c r="G7" s="94"/>
      <c r="H7" s="94"/>
      <c r="I7" s="46"/>
    </row>
    <row r="8" spans="1:9" ht="15" customHeight="1">
      <c r="A8" s="47" t="s">
        <v>11</v>
      </c>
      <c r="B8" s="48" t="s">
        <v>102</v>
      </c>
      <c r="C8" s="48"/>
      <c r="D8" s="48"/>
      <c r="E8" s="48"/>
      <c r="F8" s="93"/>
      <c r="G8" s="93"/>
      <c r="H8" s="93"/>
      <c r="I8" s="46"/>
    </row>
    <row r="9" spans="1:9" ht="15" customHeight="1">
      <c r="A9" s="47" t="s">
        <v>0</v>
      </c>
      <c r="B9" s="48" t="s">
        <v>69</v>
      </c>
      <c r="C9" s="48"/>
      <c r="D9" s="48"/>
      <c r="E9" s="48"/>
      <c r="F9" s="93"/>
      <c r="G9" s="93"/>
      <c r="H9" s="93"/>
      <c r="I9" s="46"/>
    </row>
    <row r="10" spans="1:9" ht="15" customHeight="1">
      <c r="A10" s="47" t="s">
        <v>13</v>
      </c>
      <c r="B10" s="148">
        <v>41681</v>
      </c>
      <c r="C10" s="148"/>
      <c r="D10" s="49"/>
      <c r="E10" s="49"/>
      <c r="F10" s="50"/>
      <c r="G10" s="50"/>
      <c r="H10" s="50"/>
      <c r="I10" s="46"/>
    </row>
    <row r="11" spans="1:9" ht="15" customHeight="1">
      <c r="A11" s="47" t="s">
        <v>33</v>
      </c>
      <c r="B11" s="48" t="s">
        <v>59</v>
      </c>
      <c r="C11" s="49"/>
      <c r="D11" s="94"/>
      <c r="E11" s="94"/>
      <c r="F11" s="94"/>
      <c r="G11" s="94"/>
      <c r="H11" s="94"/>
      <c r="I11" s="46"/>
    </row>
    <row r="12" spans="1:9" ht="15" customHeight="1">
      <c r="A12" s="47" t="s">
        <v>16</v>
      </c>
      <c r="B12" s="93" t="s">
        <v>44</v>
      </c>
      <c r="C12" s="94"/>
      <c r="D12" s="94"/>
      <c r="E12" s="94"/>
      <c r="F12" s="94"/>
      <c r="G12" s="94"/>
      <c r="H12" s="94"/>
      <c r="I12" s="46"/>
    </row>
    <row r="13" spans="1:9" ht="15" customHeight="1">
      <c r="A13" s="93" t="s">
        <v>12</v>
      </c>
      <c r="B13" s="51" t="s">
        <v>2</v>
      </c>
      <c r="C13" s="52"/>
      <c r="D13" s="53" t="s">
        <v>17</v>
      </c>
      <c r="E13" s="52"/>
      <c r="F13" s="53" t="s">
        <v>1</v>
      </c>
      <c r="G13" s="52"/>
      <c r="H13" s="54"/>
      <c r="I13" s="55" t="s">
        <v>24</v>
      </c>
    </row>
    <row r="14" spans="1:9" ht="15" customHeight="1">
      <c r="A14" s="93" t="s">
        <v>15</v>
      </c>
      <c r="B14" s="56">
        <v>0.9</v>
      </c>
      <c r="C14" s="57"/>
      <c r="D14" s="58">
        <v>0</v>
      </c>
      <c r="E14" s="57"/>
      <c r="F14" s="58">
        <v>1</v>
      </c>
      <c r="G14" s="57"/>
      <c r="H14" s="59" t="s">
        <v>18</v>
      </c>
      <c r="I14" s="60" t="s">
        <v>25</v>
      </c>
    </row>
    <row r="15" spans="1:9" ht="15" customHeight="1">
      <c r="A15" s="93" t="s">
        <v>14</v>
      </c>
      <c r="B15" s="61">
        <v>87.08</v>
      </c>
      <c r="C15" s="62"/>
      <c r="D15" s="63">
        <v>1</v>
      </c>
      <c r="E15" s="62"/>
      <c r="F15" s="63">
        <v>81.33</v>
      </c>
      <c r="G15" s="62"/>
      <c r="H15" s="59" t="s">
        <v>19</v>
      </c>
      <c r="I15" s="60" t="s">
        <v>26</v>
      </c>
    </row>
    <row r="16" spans="1:9" ht="15" customHeight="1">
      <c r="A16" s="93"/>
      <c r="B16" s="64" t="s">
        <v>5</v>
      </c>
      <c r="C16" s="65" t="s">
        <v>4</v>
      </c>
      <c r="D16" s="65" t="s">
        <v>5</v>
      </c>
      <c r="E16" s="65" t="s">
        <v>4</v>
      </c>
      <c r="F16" s="65" t="s">
        <v>5</v>
      </c>
      <c r="G16" s="65" t="s">
        <v>4</v>
      </c>
      <c r="H16" s="66" t="s">
        <v>4</v>
      </c>
      <c r="I16" s="67">
        <v>13</v>
      </c>
    </row>
    <row r="17" spans="1:9" ht="15" customHeight="1">
      <c r="A17" s="96" t="s">
        <v>45</v>
      </c>
      <c r="B17" s="86">
        <v>69.25</v>
      </c>
      <c r="C17" s="88">
        <f>B17/B$15*1000*B$14</f>
        <v>715.72117593017913</v>
      </c>
      <c r="D17" s="87">
        <v>0</v>
      </c>
      <c r="E17" s="88">
        <f>D17/D$15*1000*D$14</f>
        <v>0</v>
      </c>
      <c r="F17" s="87">
        <v>81.33</v>
      </c>
      <c r="G17" s="88">
        <f>F17/F$15*1000*F$14</f>
        <v>1000</v>
      </c>
      <c r="H17" s="71">
        <f>LARGE((C17,E17,G17),1)</f>
        <v>1000</v>
      </c>
      <c r="I17" s="68">
        <v>1</v>
      </c>
    </row>
    <row r="18" spans="1:9" ht="15" customHeight="1">
      <c r="A18" s="96" t="s">
        <v>71</v>
      </c>
      <c r="B18" s="86">
        <v>32.25</v>
      </c>
      <c r="C18" s="88">
        <f>B18/B$15*1000*B$14</f>
        <v>333.31419384474049</v>
      </c>
      <c r="D18" s="87">
        <v>0</v>
      </c>
      <c r="E18" s="88">
        <f>D18/D$15*1000*D$14</f>
        <v>0</v>
      </c>
      <c r="F18" s="87">
        <v>0</v>
      </c>
      <c r="G18" s="88">
        <f>F18/F$15*1000*F$14</f>
        <v>0</v>
      </c>
      <c r="H18" s="71">
        <f>LARGE((C18,E18,G18),1)</f>
        <v>333.31419384474049</v>
      </c>
      <c r="I18" s="68">
        <v>12</v>
      </c>
    </row>
    <row r="19" spans="1:9" ht="15" customHeight="1">
      <c r="A19" s="83"/>
      <c r="B19" s="86">
        <v>0</v>
      </c>
      <c r="C19" s="88">
        <f t="shared" ref="C19:G57" si="0">B19/B$15*1000*B$14</f>
        <v>0</v>
      </c>
      <c r="D19" s="87">
        <v>0</v>
      </c>
      <c r="E19" s="88">
        <f t="shared" si="0"/>
        <v>0</v>
      </c>
      <c r="F19" s="87">
        <v>0</v>
      </c>
      <c r="G19" s="88">
        <f t="shared" si="0"/>
        <v>0</v>
      </c>
      <c r="H19" s="71">
        <f>LARGE((C19,E19,G19),1)</f>
        <v>0</v>
      </c>
      <c r="I19" s="68"/>
    </row>
    <row r="20" spans="1:9" ht="15" customHeight="1">
      <c r="A20" s="85"/>
      <c r="B20" s="86">
        <v>0</v>
      </c>
      <c r="C20" s="88">
        <f t="shared" si="0"/>
        <v>0</v>
      </c>
      <c r="D20" s="87">
        <v>0</v>
      </c>
      <c r="E20" s="88">
        <f t="shared" si="0"/>
        <v>0</v>
      </c>
      <c r="F20" s="87">
        <v>0</v>
      </c>
      <c r="G20" s="88">
        <f>F20/F$15*1000*F$14</f>
        <v>0</v>
      </c>
      <c r="H20" s="71">
        <f>LARGE((C20,E20,G20),1)</f>
        <v>0</v>
      </c>
      <c r="I20" s="68"/>
    </row>
    <row r="21" spans="1:9" ht="15" customHeight="1">
      <c r="A21" s="73"/>
      <c r="B21" s="86">
        <v>0</v>
      </c>
      <c r="C21" s="88">
        <f t="shared" si="0"/>
        <v>0</v>
      </c>
      <c r="D21" s="87">
        <v>0</v>
      </c>
      <c r="E21" s="88">
        <f>D21/D$15*1000*D$14</f>
        <v>0</v>
      </c>
      <c r="F21" s="87">
        <v>0</v>
      </c>
      <c r="G21" s="88">
        <f t="shared" si="0"/>
        <v>0</v>
      </c>
      <c r="H21" s="71">
        <f>LARGE((C21,E21,G21),1)</f>
        <v>0</v>
      </c>
      <c r="I21" s="68"/>
    </row>
    <row r="22" spans="1:9" ht="15" customHeight="1">
      <c r="A22" s="74"/>
      <c r="B22" s="86">
        <v>0</v>
      </c>
      <c r="C22" s="88">
        <f>B22/B$15*1000*B$14</f>
        <v>0</v>
      </c>
      <c r="D22" s="87">
        <v>0</v>
      </c>
      <c r="E22" s="88">
        <f>D22/D$15*1000*D$14</f>
        <v>0</v>
      </c>
      <c r="F22" s="87">
        <v>0</v>
      </c>
      <c r="G22" s="88">
        <f>F22/F$15*1000*F$14</f>
        <v>0</v>
      </c>
      <c r="H22" s="71">
        <f>LARGE((C22,E22,G22),1)</f>
        <v>0</v>
      </c>
      <c r="I22" s="68"/>
    </row>
    <row r="23" spans="1:9" ht="15" customHeight="1">
      <c r="A23" s="73"/>
      <c r="B23" s="86">
        <v>0</v>
      </c>
      <c r="C23" s="88">
        <f>B23/B$15*1000*B$14</f>
        <v>0</v>
      </c>
      <c r="D23" s="87">
        <v>0</v>
      </c>
      <c r="E23" s="88">
        <f t="shared" si="0"/>
        <v>0</v>
      </c>
      <c r="F23" s="87">
        <v>0</v>
      </c>
      <c r="G23" s="88">
        <f t="shared" si="0"/>
        <v>0</v>
      </c>
      <c r="H23" s="71">
        <f>LARGE((C23,E23,G23),1)</f>
        <v>0</v>
      </c>
      <c r="I23" s="68"/>
    </row>
    <row r="24" spans="1:9" ht="15" customHeight="1">
      <c r="A24" s="84"/>
      <c r="B24" s="86">
        <v>0</v>
      </c>
      <c r="C24" s="88">
        <f t="shared" si="0"/>
        <v>0</v>
      </c>
      <c r="D24" s="87">
        <v>0</v>
      </c>
      <c r="E24" s="88">
        <f t="shared" si="0"/>
        <v>0</v>
      </c>
      <c r="F24" s="87">
        <v>0</v>
      </c>
      <c r="G24" s="88">
        <f>F24/F$15*1000*F$14</f>
        <v>0</v>
      </c>
      <c r="H24" s="71">
        <f>LARGE((C24,E24,G24),1)</f>
        <v>0</v>
      </c>
      <c r="I24" s="68"/>
    </row>
    <row r="25" spans="1:9" ht="15" customHeight="1">
      <c r="A25" s="74"/>
      <c r="B25" s="86">
        <v>0</v>
      </c>
      <c r="C25" s="88">
        <f t="shared" si="0"/>
        <v>0</v>
      </c>
      <c r="D25" s="87">
        <v>0</v>
      </c>
      <c r="E25" s="88">
        <f t="shared" si="0"/>
        <v>0</v>
      </c>
      <c r="F25" s="87">
        <v>0</v>
      </c>
      <c r="G25" s="88">
        <f t="shared" si="0"/>
        <v>0</v>
      </c>
      <c r="H25" s="71">
        <f>LARGE((C25,E25,G25),1)</f>
        <v>0</v>
      </c>
      <c r="I25" s="68"/>
    </row>
    <row r="26" spans="1:9" ht="15" customHeight="1">
      <c r="A26" s="74"/>
      <c r="B26" s="86">
        <v>0</v>
      </c>
      <c r="C26" s="88">
        <f t="shared" si="0"/>
        <v>0</v>
      </c>
      <c r="D26" s="87">
        <v>0</v>
      </c>
      <c r="E26" s="88">
        <f t="shared" si="0"/>
        <v>0</v>
      </c>
      <c r="F26" s="87">
        <v>0</v>
      </c>
      <c r="G26" s="88">
        <f t="shared" si="0"/>
        <v>0</v>
      </c>
      <c r="H26" s="71">
        <f>LARGE((C26,E26,G26),1)</f>
        <v>0</v>
      </c>
      <c r="I26" s="68"/>
    </row>
    <row r="27" spans="1:9" ht="15" customHeight="1">
      <c r="A27" s="74"/>
      <c r="B27" s="86">
        <v>0</v>
      </c>
      <c r="C27" s="88">
        <f t="shared" si="0"/>
        <v>0</v>
      </c>
      <c r="D27" s="87">
        <v>0</v>
      </c>
      <c r="E27" s="88">
        <f t="shared" si="0"/>
        <v>0</v>
      </c>
      <c r="F27" s="87">
        <v>0</v>
      </c>
      <c r="G27" s="88">
        <f t="shared" si="0"/>
        <v>0</v>
      </c>
      <c r="H27" s="71">
        <f>LARGE((C27,E27,G27),1)</f>
        <v>0</v>
      </c>
      <c r="I27" s="68"/>
    </row>
    <row r="28" spans="1:9" ht="15" customHeight="1">
      <c r="A28" s="74"/>
      <c r="B28" s="86">
        <v>0</v>
      </c>
      <c r="C28" s="88">
        <f t="shared" si="0"/>
        <v>0</v>
      </c>
      <c r="D28" s="87">
        <v>0</v>
      </c>
      <c r="E28" s="88">
        <f t="shared" si="0"/>
        <v>0</v>
      </c>
      <c r="F28" s="87">
        <v>0</v>
      </c>
      <c r="G28" s="88">
        <f t="shared" si="0"/>
        <v>0</v>
      </c>
      <c r="H28" s="71">
        <f>LARGE((C28,E28,G28),1)</f>
        <v>0</v>
      </c>
      <c r="I28" s="68"/>
    </row>
    <row r="29" spans="1:9" ht="15" customHeight="1">
      <c r="A29" s="84"/>
      <c r="B29" s="86">
        <v>0</v>
      </c>
      <c r="C29" s="88">
        <f t="shared" si="0"/>
        <v>0</v>
      </c>
      <c r="D29" s="87">
        <v>0</v>
      </c>
      <c r="E29" s="88">
        <f t="shared" si="0"/>
        <v>0</v>
      </c>
      <c r="F29" s="87">
        <v>0</v>
      </c>
      <c r="G29" s="88">
        <f t="shared" si="0"/>
        <v>0</v>
      </c>
      <c r="H29" s="71">
        <f>LARGE((C29,E29,G29),1)</f>
        <v>0</v>
      </c>
      <c r="I29" s="68"/>
    </row>
    <row r="30" spans="1:9" ht="15" customHeight="1">
      <c r="A30" s="76"/>
      <c r="B30" s="86">
        <v>0</v>
      </c>
      <c r="C30" s="88">
        <f t="shared" si="0"/>
        <v>0</v>
      </c>
      <c r="D30" s="87">
        <v>0</v>
      </c>
      <c r="E30" s="88">
        <f t="shared" si="0"/>
        <v>0</v>
      </c>
      <c r="F30" s="87">
        <v>0</v>
      </c>
      <c r="G30" s="88">
        <f t="shared" si="0"/>
        <v>0</v>
      </c>
      <c r="H30" s="71">
        <f>LARGE((C30,E30,G30),1)</f>
        <v>0</v>
      </c>
      <c r="I30" s="68"/>
    </row>
    <row r="31" spans="1:9" ht="15" customHeight="1">
      <c r="A31" s="76"/>
      <c r="B31" s="86">
        <v>0</v>
      </c>
      <c r="C31" s="88">
        <f t="shared" si="0"/>
        <v>0</v>
      </c>
      <c r="D31" s="87">
        <v>0</v>
      </c>
      <c r="E31" s="88">
        <f t="shared" si="0"/>
        <v>0</v>
      </c>
      <c r="F31" s="87">
        <v>0</v>
      </c>
      <c r="G31" s="88">
        <f t="shared" si="0"/>
        <v>0</v>
      </c>
      <c r="H31" s="71">
        <f>LARGE((C31,E31,G31),1)</f>
        <v>0</v>
      </c>
      <c r="I31" s="68"/>
    </row>
    <row r="32" spans="1:9" ht="15" customHeight="1">
      <c r="A32" s="76"/>
      <c r="B32" s="86">
        <v>0</v>
      </c>
      <c r="C32" s="88">
        <f t="shared" si="0"/>
        <v>0</v>
      </c>
      <c r="D32" s="87">
        <v>0</v>
      </c>
      <c r="E32" s="88">
        <f t="shared" si="0"/>
        <v>0</v>
      </c>
      <c r="F32" s="87">
        <v>0</v>
      </c>
      <c r="G32" s="88">
        <f t="shared" si="0"/>
        <v>0</v>
      </c>
      <c r="H32" s="71">
        <f>LARGE((C32,E32,G32),1)</f>
        <v>0</v>
      </c>
      <c r="I32" s="68"/>
    </row>
    <row r="33" spans="1:9" ht="15" customHeight="1">
      <c r="A33" s="77"/>
      <c r="B33" s="86">
        <v>0</v>
      </c>
      <c r="C33" s="88">
        <f t="shared" si="0"/>
        <v>0</v>
      </c>
      <c r="D33" s="87">
        <v>0</v>
      </c>
      <c r="E33" s="88">
        <f t="shared" si="0"/>
        <v>0</v>
      </c>
      <c r="F33" s="87">
        <v>0</v>
      </c>
      <c r="G33" s="88">
        <f t="shared" si="0"/>
        <v>0</v>
      </c>
      <c r="H33" s="71">
        <f>LARGE((C33,E33,G33),1)</f>
        <v>0</v>
      </c>
      <c r="I33" s="68"/>
    </row>
    <row r="34" spans="1:9" ht="15" customHeight="1">
      <c r="A34" s="75"/>
      <c r="B34" s="86">
        <v>0</v>
      </c>
      <c r="C34" s="88">
        <f t="shared" si="0"/>
        <v>0</v>
      </c>
      <c r="D34" s="87">
        <v>0</v>
      </c>
      <c r="E34" s="88">
        <f t="shared" si="0"/>
        <v>0</v>
      </c>
      <c r="F34" s="87">
        <v>0</v>
      </c>
      <c r="G34" s="88">
        <f t="shared" si="0"/>
        <v>0</v>
      </c>
      <c r="H34" s="71">
        <f>LARGE((C34,E34,G34),1)</f>
        <v>0</v>
      </c>
      <c r="I34" s="68"/>
    </row>
    <row r="35" spans="1:9" ht="15" customHeight="1">
      <c r="A35" s="75"/>
      <c r="B35" s="86">
        <v>0</v>
      </c>
      <c r="C35" s="88">
        <f t="shared" si="0"/>
        <v>0</v>
      </c>
      <c r="D35" s="87">
        <v>0</v>
      </c>
      <c r="E35" s="88">
        <f t="shared" si="0"/>
        <v>0</v>
      </c>
      <c r="F35" s="87">
        <v>0</v>
      </c>
      <c r="G35" s="88">
        <f t="shared" si="0"/>
        <v>0</v>
      </c>
      <c r="H35" s="71">
        <f>LARGE((C35,E35,G35),1)</f>
        <v>0</v>
      </c>
      <c r="I35" s="68"/>
    </row>
    <row r="36" spans="1:9" ht="15" customHeight="1">
      <c r="A36" s="75"/>
      <c r="B36" s="86">
        <v>0</v>
      </c>
      <c r="C36" s="88">
        <f t="shared" si="0"/>
        <v>0</v>
      </c>
      <c r="D36" s="87">
        <v>0</v>
      </c>
      <c r="E36" s="88">
        <f t="shared" si="0"/>
        <v>0</v>
      </c>
      <c r="F36" s="87">
        <v>0</v>
      </c>
      <c r="G36" s="88">
        <f t="shared" si="0"/>
        <v>0</v>
      </c>
      <c r="H36" s="71">
        <f>LARGE((C36,E36,G36),1)</f>
        <v>0</v>
      </c>
      <c r="I36" s="68"/>
    </row>
    <row r="37" spans="1:9" ht="15" customHeight="1">
      <c r="A37" s="75"/>
      <c r="B37" s="86">
        <v>0</v>
      </c>
      <c r="C37" s="88">
        <f t="shared" si="0"/>
        <v>0</v>
      </c>
      <c r="D37" s="87">
        <v>0</v>
      </c>
      <c r="E37" s="88">
        <f t="shared" si="0"/>
        <v>0</v>
      </c>
      <c r="F37" s="87">
        <v>0</v>
      </c>
      <c r="G37" s="88">
        <f t="shared" si="0"/>
        <v>0</v>
      </c>
      <c r="H37" s="71">
        <f>LARGE((C37,E37,G37),1)</f>
        <v>0</v>
      </c>
      <c r="I37" s="68"/>
    </row>
    <row r="38" spans="1:9" ht="15" customHeight="1">
      <c r="A38" s="76"/>
      <c r="B38" s="86">
        <v>0</v>
      </c>
      <c r="C38" s="88">
        <f t="shared" si="0"/>
        <v>0</v>
      </c>
      <c r="D38" s="87">
        <v>0</v>
      </c>
      <c r="E38" s="88">
        <f t="shared" si="0"/>
        <v>0</v>
      </c>
      <c r="F38" s="87">
        <v>0</v>
      </c>
      <c r="G38" s="88">
        <f t="shared" si="0"/>
        <v>0</v>
      </c>
      <c r="H38" s="71">
        <f>LARGE((C38,E38,G38),1)</f>
        <v>0</v>
      </c>
      <c r="I38" s="68"/>
    </row>
    <row r="39" spans="1:9" ht="15" customHeight="1">
      <c r="A39" s="76"/>
      <c r="B39" s="86">
        <v>0</v>
      </c>
      <c r="C39" s="88">
        <f t="shared" si="0"/>
        <v>0</v>
      </c>
      <c r="D39" s="87">
        <v>0</v>
      </c>
      <c r="E39" s="88">
        <f t="shared" si="0"/>
        <v>0</v>
      </c>
      <c r="F39" s="87">
        <v>0</v>
      </c>
      <c r="G39" s="88">
        <f t="shared" si="0"/>
        <v>0</v>
      </c>
      <c r="H39" s="71">
        <f>LARGE((C39,E39,G39),1)</f>
        <v>0</v>
      </c>
      <c r="I39" s="68"/>
    </row>
    <row r="40" spans="1:9" ht="15" customHeight="1">
      <c r="A40" s="75"/>
      <c r="B40" s="86">
        <v>0</v>
      </c>
      <c r="C40" s="88">
        <f t="shared" si="0"/>
        <v>0</v>
      </c>
      <c r="D40" s="87">
        <v>0</v>
      </c>
      <c r="E40" s="88">
        <f t="shared" si="0"/>
        <v>0</v>
      </c>
      <c r="F40" s="87">
        <v>0</v>
      </c>
      <c r="G40" s="88">
        <f t="shared" si="0"/>
        <v>0</v>
      </c>
      <c r="H40" s="71">
        <f>LARGE((C40,E40,G40),1)</f>
        <v>0</v>
      </c>
      <c r="I40" s="68"/>
    </row>
    <row r="41" spans="1:9" ht="15" customHeight="1">
      <c r="A41" s="75"/>
      <c r="B41" s="87">
        <v>0</v>
      </c>
      <c r="C41" s="88">
        <f t="shared" si="0"/>
        <v>0</v>
      </c>
      <c r="D41" s="87">
        <v>0</v>
      </c>
      <c r="E41" s="88">
        <f t="shared" si="0"/>
        <v>0</v>
      </c>
      <c r="F41" s="87">
        <v>0</v>
      </c>
      <c r="G41" s="88">
        <f t="shared" si="0"/>
        <v>0</v>
      </c>
      <c r="H41" s="71">
        <f>LARGE((C41,E41,G41),1)</f>
        <v>0</v>
      </c>
      <c r="I41" s="68"/>
    </row>
    <row r="42" spans="1:9" ht="15" customHeight="1">
      <c r="A42" s="84"/>
      <c r="B42" s="87">
        <v>0</v>
      </c>
      <c r="C42" s="88">
        <f t="shared" si="0"/>
        <v>0</v>
      </c>
      <c r="D42" s="87">
        <v>0</v>
      </c>
      <c r="E42" s="88">
        <f t="shared" si="0"/>
        <v>0</v>
      </c>
      <c r="F42" s="87">
        <v>0</v>
      </c>
      <c r="G42" s="88">
        <f t="shared" si="0"/>
        <v>0</v>
      </c>
      <c r="H42" s="71">
        <f>LARGE((C42,E42,G42),1)</f>
        <v>0</v>
      </c>
      <c r="I42" s="68"/>
    </row>
    <row r="43" spans="1:9" ht="15" customHeight="1">
      <c r="A43" s="75"/>
      <c r="B43" s="87">
        <v>0</v>
      </c>
      <c r="C43" s="88">
        <f t="shared" si="0"/>
        <v>0</v>
      </c>
      <c r="D43" s="87">
        <v>0</v>
      </c>
      <c r="E43" s="88">
        <f t="shared" si="0"/>
        <v>0</v>
      </c>
      <c r="F43" s="87">
        <v>0</v>
      </c>
      <c r="G43" s="88">
        <f t="shared" si="0"/>
        <v>0</v>
      </c>
      <c r="H43" s="71">
        <f>LARGE((C43,E43,G43),1)</f>
        <v>0</v>
      </c>
      <c r="I43" s="68"/>
    </row>
    <row r="44" spans="1:9" ht="15" customHeight="1">
      <c r="A44" s="75"/>
      <c r="B44" s="87">
        <v>0</v>
      </c>
      <c r="C44" s="88">
        <f t="shared" si="0"/>
        <v>0</v>
      </c>
      <c r="D44" s="87">
        <v>0</v>
      </c>
      <c r="E44" s="88">
        <f t="shared" si="0"/>
        <v>0</v>
      </c>
      <c r="F44" s="87">
        <v>0</v>
      </c>
      <c r="G44" s="88">
        <f t="shared" si="0"/>
        <v>0</v>
      </c>
      <c r="H44" s="71">
        <f>LARGE((C44,E44,G44),1)</f>
        <v>0</v>
      </c>
      <c r="I44" s="68"/>
    </row>
    <row r="45" spans="1:9" ht="15" customHeight="1">
      <c r="A45" s="76"/>
      <c r="B45" s="87">
        <v>0</v>
      </c>
      <c r="C45" s="88">
        <f t="shared" si="0"/>
        <v>0</v>
      </c>
      <c r="D45" s="87">
        <v>0</v>
      </c>
      <c r="E45" s="88">
        <f t="shared" si="0"/>
        <v>0</v>
      </c>
      <c r="F45" s="87">
        <v>0</v>
      </c>
      <c r="G45" s="88">
        <f t="shared" si="0"/>
        <v>0</v>
      </c>
      <c r="H45" s="71">
        <f>LARGE((C45,E45,G45),1)</f>
        <v>0</v>
      </c>
      <c r="I45" s="68"/>
    </row>
    <row r="46" spans="1:9" ht="15" customHeight="1">
      <c r="A46" s="76"/>
      <c r="B46" s="87">
        <v>0</v>
      </c>
      <c r="C46" s="88">
        <f t="shared" si="0"/>
        <v>0</v>
      </c>
      <c r="D46" s="87">
        <v>0</v>
      </c>
      <c r="E46" s="88">
        <f t="shared" si="0"/>
        <v>0</v>
      </c>
      <c r="F46" s="87">
        <v>0</v>
      </c>
      <c r="G46" s="88">
        <f t="shared" si="0"/>
        <v>0</v>
      </c>
      <c r="H46" s="71">
        <f>LARGE((C46,E46,G46),1)</f>
        <v>0</v>
      </c>
      <c r="I46" s="68"/>
    </row>
    <row r="47" spans="1:9" ht="15" customHeight="1">
      <c r="A47" s="75"/>
      <c r="B47" s="87">
        <v>0</v>
      </c>
      <c r="C47" s="88">
        <f t="shared" si="0"/>
        <v>0</v>
      </c>
      <c r="D47" s="87">
        <v>0</v>
      </c>
      <c r="E47" s="88">
        <f t="shared" si="0"/>
        <v>0</v>
      </c>
      <c r="F47" s="87">
        <v>0</v>
      </c>
      <c r="G47" s="88">
        <f t="shared" si="0"/>
        <v>0</v>
      </c>
      <c r="H47" s="71">
        <f>LARGE((C47,E47,G47),1)</f>
        <v>0</v>
      </c>
      <c r="I47" s="68"/>
    </row>
    <row r="48" spans="1:9" ht="15" customHeight="1">
      <c r="A48" s="75"/>
      <c r="B48" s="87">
        <v>0</v>
      </c>
      <c r="C48" s="88">
        <f t="shared" si="0"/>
        <v>0</v>
      </c>
      <c r="D48" s="87">
        <v>0</v>
      </c>
      <c r="E48" s="88">
        <f t="shared" si="0"/>
        <v>0</v>
      </c>
      <c r="F48" s="87">
        <v>0</v>
      </c>
      <c r="G48" s="88">
        <f t="shared" si="0"/>
        <v>0</v>
      </c>
      <c r="H48" s="71">
        <f>LARGE((C48,E48,G48),1)</f>
        <v>0</v>
      </c>
      <c r="I48" s="68"/>
    </row>
    <row r="49" spans="1:9" ht="15" customHeight="1">
      <c r="A49" s="75"/>
      <c r="B49" s="87">
        <v>0</v>
      </c>
      <c r="C49" s="88">
        <f t="shared" si="0"/>
        <v>0</v>
      </c>
      <c r="D49" s="87">
        <v>0</v>
      </c>
      <c r="E49" s="88">
        <f t="shared" si="0"/>
        <v>0</v>
      </c>
      <c r="F49" s="87">
        <v>0</v>
      </c>
      <c r="G49" s="88">
        <f t="shared" si="0"/>
        <v>0</v>
      </c>
      <c r="H49" s="71">
        <f>LARGE((C49,E49,G49),1)</f>
        <v>0</v>
      </c>
      <c r="I49" s="68"/>
    </row>
    <row r="50" spans="1:9" ht="15" customHeight="1">
      <c r="A50" s="76"/>
      <c r="B50" s="87">
        <v>0</v>
      </c>
      <c r="C50" s="88">
        <f t="shared" si="0"/>
        <v>0</v>
      </c>
      <c r="D50" s="87">
        <v>0</v>
      </c>
      <c r="E50" s="88">
        <f t="shared" si="0"/>
        <v>0</v>
      </c>
      <c r="F50" s="87">
        <v>0</v>
      </c>
      <c r="G50" s="88">
        <f t="shared" si="0"/>
        <v>0</v>
      </c>
      <c r="H50" s="71">
        <f>LARGE((C50,E50,G50),1)</f>
        <v>0</v>
      </c>
      <c r="I50" s="68"/>
    </row>
    <row r="51" spans="1:9" ht="15" customHeight="1">
      <c r="A51" s="70"/>
      <c r="B51" s="87">
        <v>0</v>
      </c>
      <c r="C51" s="88">
        <f t="shared" si="0"/>
        <v>0</v>
      </c>
      <c r="D51" s="87">
        <v>0</v>
      </c>
      <c r="E51" s="88">
        <f t="shared" si="0"/>
        <v>0</v>
      </c>
      <c r="F51" s="87">
        <v>0</v>
      </c>
      <c r="G51" s="88">
        <f t="shared" si="0"/>
        <v>0</v>
      </c>
      <c r="H51" s="71">
        <f>LARGE((C51,E51,G51),1)</f>
        <v>0</v>
      </c>
      <c r="I51" s="68"/>
    </row>
    <row r="52" spans="1:9" ht="15" customHeight="1">
      <c r="A52" s="82"/>
      <c r="B52" s="87">
        <v>0</v>
      </c>
      <c r="C52" s="88">
        <f t="shared" si="0"/>
        <v>0</v>
      </c>
      <c r="D52" s="87">
        <v>0</v>
      </c>
      <c r="E52" s="88">
        <f t="shared" si="0"/>
        <v>0</v>
      </c>
      <c r="F52" s="87">
        <v>0</v>
      </c>
      <c r="G52" s="88">
        <f t="shared" si="0"/>
        <v>0</v>
      </c>
      <c r="H52" s="71">
        <f>LARGE((C52,E52,G52),1)</f>
        <v>0</v>
      </c>
      <c r="I52" s="68"/>
    </row>
    <row r="53" spans="1:9" ht="15" customHeight="1">
      <c r="A53" s="78"/>
      <c r="B53" s="87">
        <v>0</v>
      </c>
      <c r="C53" s="88">
        <f t="shared" si="0"/>
        <v>0</v>
      </c>
      <c r="D53" s="87">
        <v>0</v>
      </c>
      <c r="E53" s="88">
        <f t="shared" si="0"/>
        <v>0</v>
      </c>
      <c r="F53" s="87">
        <v>0</v>
      </c>
      <c r="G53" s="88">
        <f t="shared" si="0"/>
        <v>0</v>
      </c>
      <c r="H53" s="71">
        <f>LARGE((C53,E53,G53),1)</f>
        <v>0</v>
      </c>
      <c r="I53" s="68"/>
    </row>
    <row r="54" spans="1:9" ht="15" customHeight="1">
      <c r="A54" s="75"/>
      <c r="B54" s="87">
        <v>0</v>
      </c>
      <c r="C54" s="88">
        <f t="shared" si="0"/>
        <v>0</v>
      </c>
      <c r="D54" s="87">
        <v>0</v>
      </c>
      <c r="E54" s="88">
        <f t="shared" si="0"/>
        <v>0</v>
      </c>
      <c r="F54" s="87">
        <v>0</v>
      </c>
      <c r="G54" s="88">
        <f t="shared" si="0"/>
        <v>0</v>
      </c>
      <c r="H54" s="71">
        <f>LARGE((C54,E54,G54),1)</f>
        <v>0</v>
      </c>
      <c r="I54" s="68"/>
    </row>
    <row r="55" spans="1:9" ht="15" customHeight="1">
      <c r="A55" s="76"/>
      <c r="B55" s="87">
        <v>0</v>
      </c>
      <c r="C55" s="88">
        <f t="shared" si="0"/>
        <v>0</v>
      </c>
      <c r="D55" s="87">
        <v>0</v>
      </c>
      <c r="E55" s="88">
        <f t="shared" si="0"/>
        <v>0</v>
      </c>
      <c r="F55" s="87">
        <v>0</v>
      </c>
      <c r="G55" s="88">
        <f t="shared" si="0"/>
        <v>0</v>
      </c>
      <c r="H55" s="71">
        <f>LARGE((C55,E55,G55),1)</f>
        <v>0</v>
      </c>
      <c r="I55" s="68"/>
    </row>
    <row r="56" spans="1:9" ht="15" customHeight="1">
      <c r="A56" s="76"/>
      <c r="B56" s="87">
        <v>0</v>
      </c>
      <c r="C56" s="88">
        <f t="shared" si="0"/>
        <v>0</v>
      </c>
      <c r="D56" s="87">
        <v>0</v>
      </c>
      <c r="E56" s="88">
        <f t="shared" si="0"/>
        <v>0</v>
      </c>
      <c r="F56" s="87">
        <v>0</v>
      </c>
      <c r="G56" s="88">
        <f t="shared" si="0"/>
        <v>0</v>
      </c>
      <c r="H56" s="71">
        <f>LARGE((C56,E56,G56),1)</f>
        <v>0</v>
      </c>
      <c r="I56" s="68"/>
    </row>
    <row r="57" spans="1:9" ht="15" customHeight="1">
      <c r="A57" s="79"/>
      <c r="B57" s="87">
        <v>0</v>
      </c>
      <c r="C57" s="88">
        <f t="shared" si="0"/>
        <v>0</v>
      </c>
      <c r="D57" s="87">
        <v>0</v>
      </c>
      <c r="E57" s="88">
        <f t="shared" si="0"/>
        <v>0</v>
      </c>
      <c r="F57" s="87">
        <v>0</v>
      </c>
      <c r="G57" s="88">
        <f t="shared" si="0"/>
        <v>0</v>
      </c>
      <c r="H57" s="71">
        <f>LARGE((C57,E57,G57),1)</f>
        <v>0</v>
      </c>
      <c r="I57" s="68"/>
    </row>
    <row r="58" spans="1:9" ht="15" customHeight="1">
      <c r="A58" s="76"/>
      <c r="B58" s="87">
        <v>0</v>
      </c>
      <c r="C58" s="88">
        <f>B58/B$15*1000*B$14</f>
        <v>0</v>
      </c>
      <c r="D58" s="87">
        <v>0</v>
      </c>
      <c r="E58" s="88">
        <f>D58/D$15*1000*D$14</f>
        <v>0</v>
      </c>
      <c r="F58" s="87">
        <v>0</v>
      </c>
      <c r="G58" s="88">
        <f>F58/F$15*1000*F$14</f>
        <v>0</v>
      </c>
      <c r="H58" s="71">
        <f>LARGE((C58,E58,G58),1)</f>
        <v>0</v>
      </c>
      <c r="I58" s="68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0">
    <cfRule type="duplicateValues" dxfId="157" priority="8"/>
  </conditionalFormatting>
  <conditionalFormatting sqref="A50">
    <cfRule type="duplicateValues" dxfId="156" priority="9"/>
  </conditionalFormatting>
  <conditionalFormatting sqref="A51">
    <cfRule type="duplicateValues" dxfId="155" priority="6"/>
  </conditionalFormatting>
  <conditionalFormatting sqref="A51">
    <cfRule type="duplicateValues" dxfId="154" priority="7"/>
  </conditionalFormatting>
  <conditionalFormatting sqref="A34:A41 A21:A23 A27:A28 A53 A30:A32 A43:A49 A25">
    <cfRule type="duplicateValues" dxfId="153" priority="16"/>
  </conditionalFormatting>
  <conditionalFormatting sqref="A34:A41 A21:A23 A27:A28 A53 A30:A32 A43:A49 A25">
    <cfRule type="duplicateValues" dxfId="152" priority="17"/>
  </conditionalFormatting>
  <conditionalFormatting sqref="A57">
    <cfRule type="duplicateValues" dxfId="151" priority="14"/>
  </conditionalFormatting>
  <conditionalFormatting sqref="A57">
    <cfRule type="duplicateValues" dxfId="150" priority="15"/>
  </conditionalFormatting>
  <conditionalFormatting sqref="A33">
    <cfRule type="duplicateValues" dxfId="149" priority="12"/>
  </conditionalFormatting>
  <conditionalFormatting sqref="A33">
    <cfRule type="duplicateValues" dxfId="148" priority="13"/>
  </conditionalFormatting>
  <conditionalFormatting sqref="A26">
    <cfRule type="duplicateValues" dxfId="147" priority="10"/>
  </conditionalFormatting>
  <conditionalFormatting sqref="A26">
    <cfRule type="duplicateValues" dxfId="146" priority="11"/>
  </conditionalFormatting>
  <conditionalFormatting sqref="A29">
    <cfRule type="duplicateValues" dxfId="145" priority="5"/>
  </conditionalFormatting>
  <conditionalFormatting sqref="A42">
    <cfRule type="duplicateValues" dxfId="144" priority="4"/>
  </conditionalFormatting>
  <conditionalFormatting sqref="A52">
    <cfRule type="duplicateValues" dxfId="143" priority="3"/>
  </conditionalFormatting>
  <conditionalFormatting sqref="A17:A19">
    <cfRule type="duplicateValues" dxfId="142" priority="1"/>
  </conditionalFormatting>
  <conditionalFormatting sqref="A17:A19">
    <cfRule type="duplicateValues" dxfId="141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RPA Caclulations</vt:lpstr>
      <vt:lpstr>Finish Order</vt:lpstr>
      <vt:lpstr>COT SS MT SIAMA</vt:lpstr>
      <vt:lpstr>COT B.A MT SIAMA</vt:lpstr>
      <vt:lpstr>Muskoka TT Jan 20</vt:lpstr>
      <vt:lpstr>Muskoka TT Jan 21</vt:lpstr>
      <vt:lpstr>Canada Cup Calgary HP</vt:lpstr>
      <vt:lpstr>Canada Cup Calgary SS</vt:lpstr>
      <vt:lpstr>NorAm Calgary SS</vt:lpstr>
      <vt:lpstr>Caledon TT</vt:lpstr>
      <vt:lpstr>Horseshoe Provincials SS</vt:lpstr>
      <vt:lpstr>Jr. Nats SS</vt:lpstr>
      <vt:lpstr>Jr. Nats BA</vt:lpstr>
      <vt:lpstr>Jr. Nats HP</vt:lpstr>
      <vt:lpstr>Canada Cup Stoneham SS</vt:lpstr>
      <vt:lpstr>Le Relais Nor AM</vt:lpstr>
      <vt:lpstr>Step Up Tour Le Relais Pro</vt:lpstr>
      <vt:lpstr>Step Up Tour Le Relais 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Eli Budd</cp:lastModifiedBy>
  <cp:lastPrinted>2016-01-26T20:24:38Z</cp:lastPrinted>
  <dcterms:created xsi:type="dcterms:W3CDTF">2012-03-02T21:02:09Z</dcterms:created>
  <dcterms:modified xsi:type="dcterms:W3CDTF">2018-04-19T17:06:42Z</dcterms:modified>
</cp:coreProperties>
</file>